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edTaha\Desktop\"/>
    </mc:Choice>
  </mc:AlternateContent>
  <xr:revisionPtr revIDLastSave="0" documentId="13_ncr:1_{2B196E1F-2B01-4407-B786-71A55B42EDA6}" xr6:coauthVersionLast="47" xr6:coauthVersionMax="47" xr10:uidLastSave="{00000000-0000-0000-0000-000000000000}"/>
  <bookViews>
    <workbookView xWindow="-120" yWindow="-120" windowWidth="19440" windowHeight="15150" tabRatio="775" xr2:uid="{00000000-000D-0000-FFFF-FFFF00000000}"/>
  </bookViews>
  <sheets>
    <sheet name="جدول المواصفات" sheetId="2" r:id="rId1"/>
  </sheets>
  <definedNames>
    <definedName name="_xlnm.Print_Area" localSheetId="0">'جدول المواصفات'!$A$1:$L$40</definedName>
  </definedNames>
  <calcPr calcId="181029"/>
</workbook>
</file>

<file path=xl/calcChain.xml><?xml version="1.0" encoding="utf-8"?>
<calcChain xmlns="http://schemas.openxmlformats.org/spreadsheetml/2006/main">
  <c r="L15" i="2" l="1"/>
  <c r="E16" i="2" s="1"/>
  <c r="L17" i="2"/>
  <c r="E18" i="2" s="1"/>
  <c r="E19" i="2" l="1"/>
  <c r="D30" i="2" s="1"/>
  <c r="F18" i="2"/>
  <c r="J18" i="2"/>
  <c r="K18" i="2"/>
  <c r="G18" i="2"/>
  <c r="C18" i="2"/>
  <c r="B18" i="2"/>
  <c r="H18" i="2"/>
  <c r="D18" i="2"/>
  <c r="I18" i="2"/>
  <c r="B16" i="2"/>
  <c r="H16" i="2"/>
  <c r="G16" i="2"/>
  <c r="I16" i="2"/>
  <c r="K16" i="2"/>
  <c r="D16" i="2"/>
  <c r="J16" i="2"/>
  <c r="F16" i="2"/>
  <c r="C16" i="2"/>
  <c r="B19" i="2" l="1"/>
  <c r="D27" i="2" s="1"/>
  <c r="I19" i="2"/>
  <c r="D34" i="2" s="1"/>
  <c r="C19" i="2"/>
  <c r="D28" i="2" s="1"/>
  <c r="D19" i="2"/>
  <c r="D29" i="2" s="1"/>
  <c r="G19" i="2"/>
  <c r="D32" i="2" s="1"/>
  <c r="F19" i="2"/>
  <c r="D31" i="2" s="1"/>
  <c r="J19" i="2"/>
  <c r="D35" i="2" s="1"/>
  <c r="H19" i="2"/>
  <c r="D33" i="2" s="1"/>
  <c r="K19" i="2"/>
  <c r="D36" i="2" s="1"/>
  <c r="L18" i="2"/>
  <c r="L16" i="2"/>
  <c r="D37" i="2" s="1"/>
  <c r="L19" i="2" l="1"/>
  <c r="J34" i="2"/>
  <c r="F34" i="2"/>
  <c r="H34" i="2"/>
  <c r="E34" i="2"/>
  <c r="E35" i="2" l="1"/>
  <c r="J35" i="2"/>
  <c r="F35" i="2"/>
  <c r="H35" i="2"/>
  <c r="H36" i="2"/>
  <c r="E36" i="2"/>
  <c r="J36" i="2"/>
  <c r="F36" i="2"/>
  <c r="E29" i="2"/>
  <c r="J29" i="2"/>
  <c r="F29" i="2"/>
  <c r="H29" i="2"/>
  <c r="E27" i="2"/>
  <c r="F27" i="2"/>
  <c r="H27" i="2"/>
  <c r="J27" i="2"/>
  <c r="H33" i="2"/>
  <c r="E33" i="2"/>
  <c r="J33" i="2"/>
  <c r="F33" i="2"/>
  <c r="J30" i="2"/>
  <c r="F30" i="2"/>
  <c r="H30" i="2"/>
  <c r="E30" i="2"/>
  <c r="H28" i="2"/>
  <c r="J28" i="2"/>
  <c r="F28" i="2"/>
  <c r="E28" i="2"/>
  <c r="E31" i="2"/>
  <c r="J31" i="2"/>
  <c r="F31" i="2"/>
  <c r="H31" i="2"/>
  <c r="H32" i="2"/>
  <c r="E32" i="2"/>
  <c r="J32" i="2"/>
  <c r="F32" i="2"/>
  <c r="K34" i="2"/>
  <c r="G34" i="2"/>
  <c r="I34" i="2"/>
  <c r="I36" i="2" l="1"/>
  <c r="K36" i="2"/>
  <c r="G36" i="2"/>
  <c r="I28" i="2"/>
  <c r="K28" i="2"/>
  <c r="G28" i="2"/>
  <c r="K30" i="2"/>
  <c r="G30" i="2"/>
  <c r="I30" i="2"/>
  <c r="I31" i="2"/>
  <c r="K31" i="2"/>
  <c r="G31" i="2"/>
  <c r="I27" i="2"/>
  <c r="K27" i="2"/>
  <c r="G27" i="2"/>
  <c r="K29" i="2"/>
  <c r="G29" i="2"/>
  <c r="I29" i="2"/>
  <c r="I35" i="2"/>
  <c r="K35" i="2"/>
  <c r="G35" i="2"/>
  <c r="F37" i="2"/>
  <c r="H37" i="2"/>
  <c r="J37" i="2"/>
  <c r="L34" i="2"/>
  <c r="I32" i="2"/>
  <c r="K32" i="2"/>
  <c r="G32" i="2"/>
  <c r="K33" i="2"/>
  <c r="G33" i="2"/>
  <c r="I33" i="2"/>
  <c r="L30" i="2" l="1"/>
  <c r="L31" i="2"/>
  <c r="L36" i="2"/>
  <c r="G37" i="2"/>
  <c r="L35" i="2"/>
  <c r="L29" i="2"/>
  <c r="L33" i="2"/>
  <c r="I37" i="2"/>
  <c r="L28" i="2"/>
  <c r="K37" i="2"/>
  <c r="L27" i="2"/>
  <c r="L32" i="2"/>
  <c r="L37" i="2" l="1"/>
</calcChain>
</file>

<file path=xl/sharedStrings.xml><?xml version="1.0" encoding="utf-8"?>
<sst xmlns="http://schemas.openxmlformats.org/spreadsheetml/2006/main" count="39" uniqueCount="32">
  <si>
    <t>متابعة : نواش القطيش / ر . ق . الإشراف</t>
  </si>
  <si>
    <t xml:space="preserve"> </t>
  </si>
  <si>
    <t xml:space="preserve">رقم الوحدة </t>
  </si>
  <si>
    <t>عدد النتاجات</t>
  </si>
  <si>
    <t>وزن الوحدة</t>
  </si>
  <si>
    <t>المجموع</t>
  </si>
  <si>
    <t>رقم الوحدة</t>
  </si>
  <si>
    <t>اسم الوحدة</t>
  </si>
  <si>
    <t>الوزن</t>
  </si>
  <si>
    <t>النسبة</t>
  </si>
  <si>
    <t>العلامات</t>
  </si>
  <si>
    <t>الفهم والمعرفة</t>
  </si>
  <si>
    <t>توظيف وتطبيق المعلومات</t>
  </si>
  <si>
    <t>المهارات العقلية العليا</t>
  </si>
  <si>
    <t>جدول المواصفات</t>
  </si>
  <si>
    <t>الصف:-</t>
  </si>
  <si>
    <t>المادة:-</t>
  </si>
  <si>
    <t>الاستاذ:-</t>
  </si>
  <si>
    <t>التاريخ:-</t>
  </si>
  <si>
    <t>السنة الدراسية:-</t>
  </si>
  <si>
    <t>الفصل الدراسي:-</t>
  </si>
  <si>
    <t>عدد الصفحات</t>
  </si>
  <si>
    <t>وزن الصفحة</t>
  </si>
  <si>
    <t>الوزن الكلي</t>
  </si>
  <si>
    <t>النهاية العظمى للإمتحان</t>
  </si>
  <si>
    <t>المغناطيسية</t>
  </si>
  <si>
    <t>التيار الكهربائي المتردّد والدارات الإلكترونية</t>
  </si>
  <si>
    <t>الفيزياء الحديثة</t>
  </si>
  <si>
    <t>الفيزياء النووية</t>
  </si>
  <si>
    <t>الفيزياء</t>
  </si>
  <si>
    <t xml:space="preserve">الثاني عشر الأكاديمي </t>
  </si>
  <si>
    <t>الثاني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</si>
</sst>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name val="Monotype Koufi"/>
      <charset val="178"/>
    </font>
    <font>
      <b/>
      <sz val="12"/>
      <color indexed="14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name val="Simplified Arabic"/>
      <family val="1"/>
    </font>
    <font>
      <b/>
      <sz val="2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Arial"/>
      <family val="2"/>
    </font>
    <font>
      <b/>
      <sz val="7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1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locked="0"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9" fontId="0" fillId="0" borderId="0" xfId="0" applyNumberFormat="1" applyProtection="1">
      <protection hidden="1"/>
    </xf>
    <xf numFmtId="0" fontId="2" fillId="7" borderId="1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Protection="1">
      <protection hidden="1"/>
    </xf>
    <xf numFmtId="0" fontId="10" fillId="0" borderId="0" xfId="0" applyFont="1" applyProtection="1">
      <protection hidden="1"/>
    </xf>
    <xf numFmtId="0" fontId="15" fillId="4" borderId="3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1" fontId="0" fillId="0" borderId="0" xfId="0" applyNumberForma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" fillId="4" borderId="1" xfId="0" applyFont="1" applyFill="1" applyBorder="1" applyAlignment="1" applyProtection="1">
      <alignment horizontal="center" vertical="center" readingOrder="2"/>
      <protection hidden="1"/>
    </xf>
    <xf numFmtId="0" fontId="2" fillId="6" borderId="1" xfId="0" applyFont="1" applyFill="1" applyBorder="1" applyAlignment="1" applyProtection="1">
      <alignment horizontal="center" vertical="center" readingOrder="2"/>
      <protection locked="0" hidden="1"/>
    </xf>
    <xf numFmtId="9" fontId="2" fillId="3" borderId="1" xfId="0" applyNumberFormat="1" applyFont="1" applyFill="1" applyBorder="1" applyAlignment="1" applyProtection="1">
      <alignment horizontal="center" vertical="center" readingOrder="2"/>
      <protection hidden="1"/>
    </xf>
    <xf numFmtId="9" fontId="2" fillId="4" borderId="1" xfId="0" applyNumberFormat="1" applyFont="1" applyFill="1" applyBorder="1" applyAlignment="1" applyProtection="1">
      <alignment horizontal="center" vertical="center" readingOrder="2"/>
      <protection hidden="1"/>
    </xf>
    <xf numFmtId="9" fontId="2" fillId="7" borderId="1" xfId="0" applyNumberFormat="1" applyFont="1" applyFill="1" applyBorder="1" applyAlignment="1" applyProtection="1">
      <alignment horizontal="center" vertical="center" readingOrder="2"/>
      <protection hidden="1"/>
    </xf>
    <xf numFmtId="9" fontId="2" fillId="3" borderId="1" xfId="1" applyFont="1" applyFill="1" applyBorder="1" applyAlignment="1" applyProtection="1">
      <alignment horizontal="center" vertical="center" readingOrder="2"/>
      <protection hidden="1"/>
    </xf>
    <xf numFmtId="1" fontId="2" fillId="3" borderId="1" xfId="0" applyNumberFormat="1" applyFont="1" applyFill="1" applyBorder="1" applyAlignment="1" applyProtection="1">
      <alignment horizontal="center" vertical="center" readingOrder="2"/>
      <protection hidden="1"/>
    </xf>
    <xf numFmtId="9" fontId="2" fillId="3" borderId="2" xfId="0" applyNumberFormat="1" applyFont="1" applyFill="1" applyBorder="1" applyAlignment="1" applyProtection="1">
      <alignment horizontal="center" vertical="center" readingOrder="2"/>
      <protection hidden="1"/>
    </xf>
    <xf numFmtId="1" fontId="2" fillId="3" borderId="2" xfId="0" applyNumberFormat="1" applyFont="1" applyFill="1" applyBorder="1" applyAlignment="1" applyProtection="1">
      <alignment horizontal="center" vertical="center" readingOrder="2"/>
      <protection hidden="1"/>
    </xf>
    <xf numFmtId="1" fontId="2" fillId="7" borderId="1" xfId="0" applyNumberFormat="1" applyFont="1" applyFill="1" applyBorder="1" applyAlignment="1" applyProtection="1">
      <alignment horizontal="center" vertical="center" readingOrder="2"/>
      <protection hidden="1"/>
    </xf>
    <xf numFmtId="0" fontId="2" fillId="5" borderId="1" xfId="0" applyFont="1" applyFill="1" applyBorder="1" applyAlignment="1" applyProtection="1">
      <alignment horizontal="center" vertical="center" readingOrder="2"/>
      <protection locked="0" hidden="1"/>
    </xf>
    <xf numFmtId="1" fontId="2" fillId="4" borderId="1" xfId="0" applyNumberFormat="1" applyFont="1" applyFill="1" applyBorder="1" applyAlignment="1" applyProtection="1">
      <alignment horizontal="center" vertical="center" readingOrder="2"/>
      <protection hidden="1"/>
    </xf>
    <xf numFmtId="0" fontId="2" fillId="6" borderId="6" xfId="0" applyFont="1" applyFill="1" applyBorder="1" applyAlignment="1" applyProtection="1">
      <alignment horizontal="center" vertical="center"/>
      <protection locked="0" hidden="1"/>
    </xf>
    <xf numFmtId="0" fontId="2" fillId="6" borderId="3" xfId="0" applyFont="1" applyFill="1" applyBorder="1" applyAlignment="1" applyProtection="1">
      <alignment horizontal="center" vertical="center"/>
      <protection locked="0" hidden="1"/>
    </xf>
    <xf numFmtId="0" fontId="2" fillId="4" borderId="9" xfId="0" applyFont="1" applyFill="1" applyBorder="1" applyAlignment="1" applyProtection="1">
      <alignment horizontal="center" vertical="center" wrapText="1"/>
      <protection hidden="1"/>
    </xf>
    <xf numFmtId="0" fontId="2" fillId="4" borderId="10" xfId="0" applyFont="1" applyFill="1" applyBorder="1" applyAlignment="1" applyProtection="1">
      <alignment horizontal="center" vertical="center" wrapText="1"/>
      <protection hidden="1"/>
    </xf>
    <xf numFmtId="0" fontId="2" fillId="4" borderId="7" xfId="0" applyFont="1" applyFill="1" applyBorder="1" applyAlignment="1" applyProtection="1">
      <alignment horizontal="center" vertical="center" wrapText="1"/>
      <protection hidden="1"/>
    </xf>
    <xf numFmtId="0" fontId="2" fillId="4" borderId="8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  <xf numFmtId="0" fontId="5" fillId="4" borderId="12" xfId="0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16" fillId="2" borderId="4" xfId="0" applyFont="1" applyFill="1" applyBorder="1" applyAlignment="1" applyProtection="1">
      <alignment horizontal="center" vertical="center" wrapText="1"/>
      <protection hidden="1"/>
    </xf>
    <xf numFmtId="0" fontId="16" fillId="2" borderId="2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11" xfId="0" applyFont="1" applyFill="1" applyBorder="1" applyAlignment="1" applyProtection="1">
      <alignment horizontal="center" vertical="center" wrapText="1"/>
      <protection hidden="1"/>
    </xf>
    <xf numFmtId="0" fontId="2" fillId="7" borderId="8" xfId="0" applyFont="1" applyFill="1" applyBorder="1" applyAlignment="1" applyProtection="1">
      <alignment horizontal="center" vertical="center" wrapText="1"/>
      <protection hidden="1"/>
    </xf>
    <xf numFmtId="9" fontId="2" fillId="4" borderId="12" xfId="0" applyNumberFormat="1" applyFont="1" applyFill="1" applyBorder="1" applyAlignment="1" applyProtection="1">
      <alignment horizontal="center" vertical="center" readingOrder="2"/>
      <protection hidden="1"/>
    </xf>
    <xf numFmtId="9" fontId="2" fillId="4" borderId="3" xfId="0" applyNumberFormat="1" applyFont="1" applyFill="1" applyBorder="1" applyAlignment="1" applyProtection="1">
      <alignment horizontal="center" vertical="center" readingOrder="2"/>
      <protection hidden="1"/>
    </xf>
    <xf numFmtId="9" fontId="2" fillId="4" borderId="6" xfId="0" applyNumberFormat="1" applyFont="1" applyFill="1" applyBorder="1" applyAlignment="1" applyProtection="1">
      <alignment horizontal="center" vertical="center" readingOrder="2"/>
      <protection hidden="1"/>
    </xf>
    <xf numFmtId="0" fontId="2" fillId="4" borderId="9" xfId="0" applyFont="1" applyFill="1" applyBorder="1" applyAlignment="1" applyProtection="1">
      <alignment horizontal="center" vertical="center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2" fillId="4" borderId="14" xfId="0" applyFont="1" applyFill="1" applyBorder="1" applyAlignment="1" applyProtection="1">
      <alignment horizontal="center" vertical="center"/>
      <protection hidden="1"/>
    </xf>
    <xf numFmtId="0" fontId="2" fillId="4" borderId="11" xfId="0" applyFont="1" applyFill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rightToLeft="1" tabSelected="1" topLeftCell="A4" workbookViewId="0">
      <selection activeCell="M14" sqref="M14"/>
    </sheetView>
  </sheetViews>
  <sheetFormatPr defaultColWidth="9.140625" defaultRowHeight="12.75" x14ac:dyDescent="0.2"/>
  <cols>
    <col min="1" max="1" width="12.140625" style="2" customWidth="1"/>
    <col min="2" max="10" width="10.140625" style="2" customWidth="1"/>
    <col min="11" max="11" width="12.140625" style="2" customWidth="1"/>
    <col min="12" max="12" width="10.140625" style="2" customWidth="1"/>
    <col min="13" max="13" width="9.140625" style="2" customWidth="1"/>
    <col min="14" max="14" width="4.28515625" style="2" customWidth="1"/>
    <col min="15" max="16384" width="9.140625" style="2"/>
  </cols>
  <sheetData>
    <row r="1" spans="1:14" ht="22.5" customHeight="1" x14ac:dyDescent="0.2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1"/>
    </row>
    <row r="2" spans="1:14" ht="22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2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2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2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14" ht="6.75" customHeight="1" x14ac:dyDescent="0.2">
      <c r="A6" s="4"/>
      <c r="B6" s="4"/>
      <c r="C6" s="4"/>
      <c r="D6" s="4"/>
      <c r="E6" s="5" t="s">
        <v>1</v>
      </c>
      <c r="F6" s="5"/>
      <c r="G6" s="5"/>
      <c r="H6" s="5"/>
      <c r="I6" s="5"/>
      <c r="J6" s="4"/>
      <c r="K6" s="4"/>
      <c r="L6" s="4"/>
      <c r="M6" s="4"/>
      <c r="N6" s="6"/>
    </row>
    <row r="7" spans="1:14" ht="18.75" customHeight="1" x14ac:dyDescent="0.2">
      <c r="A7" s="25" t="s">
        <v>17</v>
      </c>
      <c r="B7" s="48"/>
      <c r="C7" s="48"/>
      <c r="D7" s="48"/>
      <c r="E7" s="5"/>
      <c r="F7" s="5"/>
      <c r="G7" s="5"/>
      <c r="H7" s="5"/>
      <c r="I7" s="25" t="s">
        <v>18</v>
      </c>
      <c r="J7" s="26"/>
      <c r="K7" s="48"/>
      <c r="L7" s="48"/>
      <c r="M7" s="7"/>
      <c r="N7" s="7"/>
    </row>
    <row r="8" spans="1:14" ht="18" customHeight="1" x14ac:dyDescent="0.2">
      <c r="A8" s="25" t="s">
        <v>16</v>
      </c>
      <c r="B8" s="48" t="s">
        <v>29</v>
      </c>
      <c r="C8" s="48"/>
      <c r="D8" s="48"/>
      <c r="E8" s="5"/>
      <c r="F8" s="5"/>
      <c r="G8" s="5"/>
      <c r="H8" s="5"/>
      <c r="I8" s="49" t="s">
        <v>19</v>
      </c>
      <c r="J8" s="49"/>
      <c r="K8" s="48"/>
      <c r="L8" s="48"/>
      <c r="M8" s="7"/>
      <c r="N8" s="7"/>
    </row>
    <row r="9" spans="1:14" ht="18.75" customHeight="1" x14ac:dyDescent="0.2">
      <c r="A9" s="25" t="s">
        <v>15</v>
      </c>
      <c r="B9" s="48" t="s">
        <v>30</v>
      </c>
      <c r="C9" s="48"/>
      <c r="D9" s="48"/>
      <c r="E9" s="5"/>
      <c r="F9" s="5"/>
      <c r="G9" s="5"/>
      <c r="H9" s="5"/>
      <c r="I9" s="49" t="s">
        <v>20</v>
      </c>
      <c r="J9" s="49"/>
      <c r="K9" s="48" t="s">
        <v>31</v>
      </c>
      <c r="L9" s="48"/>
      <c r="M9" s="7"/>
      <c r="N9" s="7"/>
    </row>
    <row r="10" spans="1:14" ht="12.75" customHeight="1" x14ac:dyDescent="0.4">
      <c r="E10" s="8"/>
    </row>
    <row r="12" spans="1:14" ht="20.25" x14ac:dyDescent="0.3">
      <c r="A12" s="9"/>
      <c r="B12" s="9"/>
    </row>
    <row r="13" spans="1:14" ht="13.5" thickBot="1" x14ac:dyDescent="0.25"/>
    <row r="14" spans="1:14" ht="15.75" customHeight="1" thickBot="1" x14ac:dyDescent="0.25">
      <c r="A14" s="10" t="s">
        <v>2</v>
      </c>
      <c r="B14" s="27">
        <v>1</v>
      </c>
      <c r="C14" s="27">
        <v>2</v>
      </c>
      <c r="D14" s="27">
        <v>3</v>
      </c>
      <c r="E14" s="27">
        <v>4</v>
      </c>
      <c r="F14" s="27">
        <v>5</v>
      </c>
      <c r="G14" s="27">
        <v>6</v>
      </c>
      <c r="H14" s="27">
        <v>7</v>
      </c>
      <c r="I14" s="27">
        <v>8</v>
      </c>
      <c r="J14" s="27">
        <v>9</v>
      </c>
      <c r="K14" s="27">
        <v>10</v>
      </c>
      <c r="L14" s="10" t="s">
        <v>5</v>
      </c>
    </row>
    <row r="15" spans="1:14" ht="33.75" customHeight="1" thickBot="1" x14ac:dyDescent="0.25">
      <c r="A15" s="11" t="s">
        <v>3</v>
      </c>
      <c r="B15" s="28">
        <v>15</v>
      </c>
      <c r="C15" s="28">
        <v>10</v>
      </c>
      <c r="D15" s="28">
        <v>12</v>
      </c>
      <c r="E15" s="28">
        <v>13</v>
      </c>
      <c r="F15" s="28"/>
      <c r="G15" s="28"/>
      <c r="H15" s="28"/>
      <c r="I15" s="28"/>
      <c r="J15" s="28"/>
      <c r="K15" s="28"/>
      <c r="L15" s="27">
        <f>SUM(B15:K15)</f>
        <v>50</v>
      </c>
    </row>
    <row r="16" spans="1:14" ht="33.75" customHeight="1" thickBot="1" x14ac:dyDescent="0.25">
      <c r="A16" s="11" t="s">
        <v>4</v>
      </c>
      <c r="B16" s="29">
        <f>IFERROR((B15/$L$15)*100%,"")</f>
        <v>0.3</v>
      </c>
      <c r="C16" s="29">
        <f t="shared" ref="C16:K16" si="0">IFERROR((C15/$L$15)*100%,"")</f>
        <v>0.2</v>
      </c>
      <c r="D16" s="29">
        <f t="shared" si="0"/>
        <v>0.24</v>
      </c>
      <c r="E16" s="29">
        <f t="shared" si="0"/>
        <v>0.26</v>
      </c>
      <c r="F16" s="29">
        <f t="shared" si="0"/>
        <v>0</v>
      </c>
      <c r="G16" s="29">
        <f t="shared" si="0"/>
        <v>0</v>
      </c>
      <c r="H16" s="29">
        <f t="shared" si="0"/>
        <v>0</v>
      </c>
      <c r="I16" s="29">
        <f t="shared" si="0"/>
        <v>0</v>
      </c>
      <c r="J16" s="29">
        <f t="shared" si="0"/>
        <v>0</v>
      </c>
      <c r="K16" s="29">
        <f t="shared" si="0"/>
        <v>0</v>
      </c>
      <c r="L16" s="30">
        <f>SUM(B16:K16)</f>
        <v>1</v>
      </c>
      <c r="N16" s="12"/>
    </row>
    <row r="17" spans="1:14" ht="33.75" customHeight="1" thickBot="1" x14ac:dyDescent="0.25">
      <c r="A17" s="11" t="s">
        <v>21</v>
      </c>
      <c r="B17" s="28">
        <v>54</v>
      </c>
      <c r="C17" s="28">
        <v>34</v>
      </c>
      <c r="D17" s="28">
        <v>36</v>
      </c>
      <c r="E17" s="28">
        <v>42</v>
      </c>
      <c r="F17" s="28"/>
      <c r="G17" s="28"/>
      <c r="H17" s="28"/>
      <c r="I17" s="28"/>
      <c r="J17" s="28"/>
      <c r="K17" s="28"/>
      <c r="L17" s="27">
        <f>SUM(B17:K17)</f>
        <v>166</v>
      </c>
      <c r="N17" s="12"/>
    </row>
    <row r="18" spans="1:14" ht="33.75" customHeight="1" thickBot="1" x14ac:dyDescent="0.25">
      <c r="A18" s="11" t="s">
        <v>22</v>
      </c>
      <c r="B18" s="29">
        <f>IFERROR((B17/$L$17)*100%,"")</f>
        <v>0.3253012048192771</v>
      </c>
      <c r="C18" s="29">
        <f t="shared" ref="C18:K18" si="1">IFERROR((C17/$L$17)*100%,"")</f>
        <v>0.20481927710843373</v>
      </c>
      <c r="D18" s="29">
        <f t="shared" si="1"/>
        <v>0.21686746987951808</v>
      </c>
      <c r="E18" s="29">
        <f t="shared" si="1"/>
        <v>0.25301204819277107</v>
      </c>
      <c r="F18" s="29">
        <f t="shared" si="1"/>
        <v>0</v>
      </c>
      <c r="G18" s="29">
        <f t="shared" si="1"/>
        <v>0</v>
      </c>
      <c r="H18" s="29">
        <f t="shared" si="1"/>
        <v>0</v>
      </c>
      <c r="I18" s="29">
        <f t="shared" si="1"/>
        <v>0</v>
      </c>
      <c r="J18" s="29">
        <f t="shared" si="1"/>
        <v>0</v>
      </c>
      <c r="K18" s="29">
        <f t="shared" si="1"/>
        <v>0</v>
      </c>
      <c r="L18" s="30">
        <f>SUM(B18:K18)</f>
        <v>1</v>
      </c>
      <c r="N18" s="12"/>
    </row>
    <row r="19" spans="1:14" ht="33.75" customHeight="1" thickBot="1" x14ac:dyDescent="0.25">
      <c r="A19" s="13" t="s">
        <v>23</v>
      </c>
      <c r="B19" s="31">
        <f>IFERROR((B18+B16)/2,"")</f>
        <v>0.31265060240963854</v>
      </c>
      <c r="C19" s="31">
        <f t="shared" ref="C19:K19" si="2">IFERROR((C18+C16)/2,"")</f>
        <v>0.20240963855421687</v>
      </c>
      <c r="D19" s="31">
        <f t="shared" si="2"/>
        <v>0.22843373493975905</v>
      </c>
      <c r="E19" s="31">
        <f t="shared" si="2"/>
        <v>0.25650602409638557</v>
      </c>
      <c r="F19" s="31">
        <f t="shared" si="2"/>
        <v>0</v>
      </c>
      <c r="G19" s="31">
        <f t="shared" si="2"/>
        <v>0</v>
      </c>
      <c r="H19" s="31">
        <f t="shared" si="2"/>
        <v>0</v>
      </c>
      <c r="I19" s="31">
        <f t="shared" si="2"/>
        <v>0</v>
      </c>
      <c r="J19" s="31">
        <f t="shared" si="2"/>
        <v>0</v>
      </c>
      <c r="K19" s="31">
        <f t="shared" si="2"/>
        <v>0</v>
      </c>
      <c r="L19" s="31">
        <f>SUM(B19:K19)</f>
        <v>1</v>
      </c>
      <c r="N19" s="12"/>
    </row>
    <row r="21" spans="1:14" ht="12.75" customHeight="1" x14ac:dyDescent="0.4">
      <c r="E21" s="8"/>
    </row>
    <row r="22" spans="1:14" ht="13.5" thickBot="1" x14ac:dyDescent="0.25">
      <c r="E22" s="14"/>
      <c r="F22" s="14"/>
      <c r="G22" s="14"/>
      <c r="H22" s="14"/>
    </row>
    <row r="23" spans="1:14" ht="12.75" customHeight="1" x14ac:dyDescent="0.2">
      <c r="A23" s="45" t="s">
        <v>6</v>
      </c>
      <c r="B23" s="65" t="s">
        <v>7</v>
      </c>
      <c r="C23" s="66"/>
      <c r="D23" s="45" t="s">
        <v>8</v>
      </c>
      <c r="E23" s="45" t="s">
        <v>10</v>
      </c>
      <c r="F23" s="41" t="s">
        <v>11</v>
      </c>
      <c r="G23" s="42"/>
      <c r="H23" s="41" t="s">
        <v>12</v>
      </c>
      <c r="I23" s="42"/>
      <c r="J23" s="41" t="s">
        <v>13</v>
      </c>
      <c r="K23" s="42"/>
      <c r="L23" s="59" t="s">
        <v>5</v>
      </c>
    </row>
    <row r="24" spans="1:14" s="15" customFormat="1" ht="21.75" thickBot="1" x14ac:dyDescent="0.6">
      <c r="A24" s="46"/>
      <c r="B24" s="67"/>
      <c r="C24" s="68"/>
      <c r="D24" s="46"/>
      <c r="E24" s="46"/>
      <c r="F24" s="43"/>
      <c r="G24" s="44"/>
      <c r="H24" s="43"/>
      <c r="I24" s="44"/>
      <c r="J24" s="43"/>
      <c r="K24" s="44"/>
      <c r="L24" s="60"/>
    </row>
    <row r="25" spans="1:14" s="15" customFormat="1" ht="21.75" thickBot="1" x14ac:dyDescent="0.6">
      <c r="A25" s="46"/>
      <c r="B25" s="67"/>
      <c r="C25" s="68"/>
      <c r="D25" s="46"/>
      <c r="E25" s="46"/>
      <c r="F25" s="62">
        <v>0.5</v>
      </c>
      <c r="G25" s="63"/>
      <c r="H25" s="64">
        <v>0.3</v>
      </c>
      <c r="I25" s="63"/>
      <c r="J25" s="64">
        <v>0.2</v>
      </c>
      <c r="K25" s="63"/>
      <c r="L25" s="60"/>
    </row>
    <row r="26" spans="1:14" s="15" customFormat="1" ht="21.75" thickBot="1" x14ac:dyDescent="0.6">
      <c r="A26" s="47"/>
      <c r="B26" s="69"/>
      <c r="C26" s="70"/>
      <c r="D26" s="47"/>
      <c r="E26" s="47"/>
      <c r="F26" s="16" t="s">
        <v>9</v>
      </c>
      <c r="G26" s="17" t="s">
        <v>10</v>
      </c>
      <c r="H26" s="16" t="s">
        <v>9</v>
      </c>
      <c r="I26" s="17" t="s">
        <v>10</v>
      </c>
      <c r="J26" s="16" t="s">
        <v>9</v>
      </c>
      <c r="K26" s="17" t="s">
        <v>10</v>
      </c>
      <c r="L26" s="61"/>
    </row>
    <row r="27" spans="1:14" s="15" customFormat="1" ht="21.75" thickBot="1" x14ac:dyDescent="0.6">
      <c r="A27" s="27">
        <v>1</v>
      </c>
      <c r="B27" s="39" t="s">
        <v>25</v>
      </c>
      <c r="C27" s="40"/>
      <c r="D27" s="32">
        <f>B19</f>
        <v>0.31265060240963854</v>
      </c>
      <c r="E27" s="33">
        <f>IFERROR((E37*D27),"")</f>
        <v>12.506024096385541</v>
      </c>
      <c r="F27" s="34">
        <f>IFERROR((D27*F25),"")</f>
        <v>0.15632530120481927</v>
      </c>
      <c r="G27" s="35">
        <f>IFERROR((E27*F25),"")</f>
        <v>6.2530120481927707</v>
      </c>
      <c r="H27" s="34">
        <f>IFERROR((D27*H25),"")</f>
        <v>9.3795180722891558E-2</v>
      </c>
      <c r="I27" s="35">
        <f>IFERROR((E27*H25),"")</f>
        <v>3.7518072289156623</v>
      </c>
      <c r="J27" s="34">
        <f>IFERROR((D27*J25),"")</f>
        <v>6.2530120481927715E-2</v>
      </c>
      <c r="K27" s="35">
        <f>IFERROR((E27*J25),"")</f>
        <v>2.5012048192771084</v>
      </c>
      <c r="L27" s="36">
        <f>IFERROR(K27+I27+G27,"")</f>
        <v>12.506024096385541</v>
      </c>
    </row>
    <row r="28" spans="1:14" s="15" customFormat="1" ht="21.75" thickBot="1" x14ac:dyDescent="0.6">
      <c r="A28" s="27">
        <v>2</v>
      </c>
      <c r="B28" s="39" t="s">
        <v>26</v>
      </c>
      <c r="C28" s="40"/>
      <c r="D28" s="29">
        <f>C19</f>
        <v>0.20240963855421687</v>
      </c>
      <c r="E28" s="33">
        <f>IFERROR((E37*D28),"")</f>
        <v>8.0963855421686741</v>
      </c>
      <c r="F28" s="34">
        <f>IFERROR((D28*F25),"")</f>
        <v>0.10120481927710843</v>
      </c>
      <c r="G28" s="35">
        <f>IFERROR((E28*F25),"")</f>
        <v>4.0481927710843371</v>
      </c>
      <c r="H28" s="34">
        <f>IFERROR((D28*H25),"")</f>
        <v>6.0722891566265057E-2</v>
      </c>
      <c r="I28" s="35">
        <f>IFERROR((E28*H25),"")</f>
        <v>2.4289156626506023</v>
      </c>
      <c r="J28" s="34">
        <f>IFERROR((D28*J25),"")</f>
        <v>4.0481927710843378E-2</v>
      </c>
      <c r="K28" s="35">
        <f>IFERROR((E28*J25),"")</f>
        <v>1.619277108433735</v>
      </c>
      <c r="L28" s="36">
        <f t="shared" ref="L28:L36" si="3">IFERROR(K28+I28+G28,"")</f>
        <v>8.0963855421686741</v>
      </c>
    </row>
    <row r="29" spans="1:14" s="15" customFormat="1" ht="21.75" thickBot="1" x14ac:dyDescent="0.6">
      <c r="A29" s="27">
        <v>3</v>
      </c>
      <c r="B29" s="39" t="s">
        <v>27</v>
      </c>
      <c r="C29" s="40"/>
      <c r="D29" s="29">
        <f>D19</f>
        <v>0.22843373493975905</v>
      </c>
      <c r="E29" s="33">
        <f>IFERROR((E37*D29),"")</f>
        <v>9.1373493975903628</v>
      </c>
      <c r="F29" s="34">
        <f>IFERROR((D29*F25),"")</f>
        <v>0.11421686746987952</v>
      </c>
      <c r="G29" s="35">
        <f>IFERROR((E29*F25),"")</f>
        <v>4.5686746987951814</v>
      </c>
      <c r="H29" s="34">
        <f>IFERROR((D29*H25),"")</f>
        <v>6.8530120481927706E-2</v>
      </c>
      <c r="I29" s="35">
        <f>IFERROR((E29*H25),"")</f>
        <v>2.7412048192771086</v>
      </c>
      <c r="J29" s="34">
        <f>IFERROR((D29*J25),"")</f>
        <v>4.5686746987951811E-2</v>
      </c>
      <c r="K29" s="35">
        <f>IFERROR((E29*J25),"")</f>
        <v>1.8274698795180726</v>
      </c>
      <c r="L29" s="36">
        <f t="shared" si="3"/>
        <v>9.1373493975903628</v>
      </c>
    </row>
    <row r="30" spans="1:14" s="15" customFormat="1" ht="21.75" thickBot="1" x14ac:dyDescent="0.6">
      <c r="A30" s="27">
        <v>4</v>
      </c>
      <c r="B30" s="39" t="s">
        <v>28</v>
      </c>
      <c r="C30" s="40"/>
      <c r="D30" s="29">
        <f>E19</f>
        <v>0.25650602409638557</v>
      </c>
      <c r="E30" s="33">
        <f>IFERROR((E37*D30),"")</f>
        <v>10.260240963855424</v>
      </c>
      <c r="F30" s="34">
        <f>IFERROR((D30*F25),"")</f>
        <v>0.12825301204819278</v>
      </c>
      <c r="G30" s="35">
        <f>IFERROR((E30*F25),"")</f>
        <v>5.1301204819277118</v>
      </c>
      <c r="H30" s="34">
        <f>IFERROR((D30*H25),"")</f>
        <v>7.6951807228915661E-2</v>
      </c>
      <c r="I30" s="35">
        <f>IFERROR((E30*H25),"")</f>
        <v>3.0780722891566268</v>
      </c>
      <c r="J30" s="34">
        <f>IFERROR((D30*J25),"")</f>
        <v>5.1301204819277114E-2</v>
      </c>
      <c r="K30" s="35">
        <f>IFERROR((E30*J25),"")</f>
        <v>2.052048192771085</v>
      </c>
      <c r="L30" s="36">
        <f t="shared" si="3"/>
        <v>10.260240963855424</v>
      </c>
    </row>
    <row r="31" spans="1:14" s="15" customFormat="1" ht="21.75" thickBot="1" x14ac:dyDescent="0.6">
      <c r="A31" s="27">
        <v>5</v>
      </c>
      <c r="B31" s="39"/>
      <c r="C31" s="40"/>
      <c r="D31" s="29">
        <f>F19</f>
        <v>0</v>
      </c>
      <c r="E31" s="33">
        <f>IFERROR((E37*D31),"")</f>
        <v>0</v>
      </c>
      <c r="F31" s="34">
        <f>IFERROR((D31*F25),"")</f>
        <v>0</v>
      </c>
      <c r="G31" s="35">
        <f>IFERROR((E31*F25),"")</f>
        <v>0</v>
      </c>
      <c r="H31" s="34">
        <f>IFERROR((D31*H25),"")</f>
        <v>0</v>
      </c>
      <c r="I31" s="35">
        <f>IFERROR((E31*H25),"")</f>
        <v>0</v>
      </c>
      <c r="J31" s="34">
        <f>IFERROR((D31*J25),"")</f>
        <v>0</v>
      </c>
      <c r="K31" s="35">
        <f>IFERROR((E31*J25),"")</f>
        <v>0</v>
      </c>
      <c r="L31" s="36">
        <f t="shared" si="3"/>
        <v>0</v>
      </c>
    </row>
    <row r="32" spans="1:14" s="15" customFormat="1" ht="21.75" thickBot="1" x14ac:dyDescent="0.6">
      <c r="A32" s="27">
        <v>6</v>
      </c>
      <c r="B32" s="39"/>
      <c r="C32" s="40"/>
      <c r="D32" s="29">
        <f>G19</f>
        <v>0</v>
      </c>
      <c r="E32" s="33">
        <f>IFERROR((E37*D32),"")</f>
        <v>0</v>
      </c>
      <c r="F32" s="34">
        <f>IFERROR((D32*F25),"")</f>
        <v>0</v>
      </c>
      <c r="G32" s="35">
        <f>IFERROR((E32*F25),"")</f>
        <v>0</v>
      </c>
      <c r="H32" s="34">
        <f>IFERROR((D32*H25),"")</f>
        <v>0</v>
      </c>
      <c r="I32" s="35">
        <f>IFERROR((E32*H25),"")</f>
        <v>0</v>
      </c>
      <c r="J32" s="34">
        <f>IFERROR((D32*J25),"")</f>
        <v>0</v>
      </c>
      <c r="K32" s="35">
        <f>IFERROR((E32*J25),"")</f>
        <v>0</v>
      </c>
      <c r="L32" s="36">
        <f t="shared" si="3"/>
        <v>0</v>
      </c>
    </row>
    <row r="33" spans="1:14" s="15" customFormat="1" ht="21.75" thickBot="1" x14ac:dyDescent="0.6">
      <c r="A33" s="27">
        <v>7</v>
      </c>
      <c r="B33" s="39"/>
      <c r="C33" s="40"/>
      <c r="D33" s="29">
        <f>H19</f>
        <v>0</v>
      </c>
      <c r="E33" s="33">
        <f>IFERROR((E37*D33),"")</f>
        <v>0</v>
      </c>
      <c r="F33" s="34">
        <f>IFERROR((D33*F25),"")</f>
        <v>0</v>
      </c>
      <c r="G33" s="35">
        <f>IFERROR((E33*F25),"")</f>
        <v>0</v>
      </c>
      <c r="H33" s="34">
        <f>IFERROR((D33*H25),"")</f>
        <v>0</v>
      </c>
      <c r="I33" s="35">
        <f>IFERROR((E33*H25),"")</f>
        <v>0</v>
      </c>
      <c r="J33" s="34">
        <f>IFERROR((D33*J25),"")</f>
        <v>0</v>
      </c>
      <c r="K33" s="35">
        <f>IFERROR((E33*J25),"")</f>
        <v>0</v>
      </c>
      <c r="L33" s="36">
        <f t="shared" si="3"/>
        <v>0</v>
      </c>
    </row>
    <row r="34" spans="1:14" s="15" customFormat="1" ht="21.75" thickBot="1" x14ac:dyDescent="0.6">
      <c r="A34" s="27">
        <v>8</v>
      </c>
      <c r="B34" s="39"/>
      <c r="C34" s="40"/>
      <c r="D34" s="29">
        <f>I19</f>
        <v>0</v>
      </c>
      <c r="E34" s="33">
        <f>IFERROR((E37*D34),"")</f>
        <v>0</v>
      </c>
      <c r="F34" s="34">
        <f>IFERROR((D34*F25),"")</f>
        <v>0</v>
      </c>
      <c r="G34" s="35">
        <f>IFERROR((E34*F25),"")</f>
        <v>0</v>
      </c>
      <c r="H34" s="34">
        <f>IFERROR((D34*H25),"")</f>
        <v>0</v>
      </c>
      <c r="I34" s="35">
        <f>IFERROR((E34*H25),"")</f>
        <v>0</v>
      </c>
      <c r="J34" s="34">
        <f>IFERROR((D34*J25),"")</f>
        <v>0</v>
      </c>
      <c r="K34" s="35">
        <f>IFERROR((E34*J25),"")</f>
        <v>0</v>
      </c>
      <c r="L34" s="36">
        <f t="shared" si="3"/>
        <v>0</v>
      </c>
    </row>
    <row r="35" spans="1:14" s="15" customFormat="1" ht="21.75" thickBot="1" x14ac:dyDescent="0.6">
      <c r="A35" s="27">
        <v>9</v>
      </c>
      <c r="B35" s="39"/>
      <c r="C35" s="40"/>
      <c r="D35" s="29">
        <f>J19</f>
        <v>0</v>
      </c>
      <c r="E35" s="33">
        <f>IFERROR((E37*D35),"")</f>
        <v>0</v>
      </c>
      <c r="F35" s="34">
        <f>IFERROR((D35*F25),"")</f>
        <v>0</v>
      </c>
      <c r="G35" s="35">
        <f>IFERROR((E35*F25),"")</f>
        <v>0</v>
      </c>
      <c r="H35" s="34">
        <f>IFERROR((D35*H25),"")</f>
        <v>0</v>
      </c>
      <c r="I35" s="35">
        <f>IFERROR((E35*H25),"")</f>
        <v>0</v>
      </c>
      <c r="J35" s="34">
        <f>IFERROR((D35*J25),"")</f>
        <v>0</v>
      </c>
      <c r="K35" s="35">
        <f>IFERROR((E35*J25),"")</f>
        <v>0</v>
      </c>
      <c r="L35" s="36">
        <f t="shared" si="3"/>
        <v>0</v>
      </c>
    </row>
    <row r="36" spans="1:14" s="15" customFormat="1" ht="21.75" thickBot="1" x14ac:dyDescent="0.6">
      <c r="A36" s="27">
        <v>10</v>
      </c>
      <c r="B36" s="39"/>
      <c r="C36" s="40"/>
      <c r="D36" s="29">
        <f>K19</f>
        <v>0</v>
      </c>
      <c r="E36" s="33">
        <f>IFERROR((E37*D36),"")</f>
        <v>0</v>
      </c>
      <c r="F36" s="34">
        <f>IFERROR((D36*F25),"")</f>
        <v>0</v>
      </c>
      <c r="G36" s="35">
        <f>IFERROR((E36*F25),"")</f>
        <v>0</v>
      </c>
      <c r="H36" s="34">
        <f>IFERROR((D36*H25),"")</f>
        <v>0</v>
      </c>
      <c r="I36" s="35">
        <f>IFERROR((E36*H25),"")</f>
        <v>0</v>
      </c>
      <c r="J36" s="34">
        <f>IFERROR((D36*J25),"")</f>
        <v>0</v>
      </c>
      <c r="K36" s="35">
        <f>IFERROR((E36*J25),"")</f>
        <v>0</v>
      </c>
      <c r="L36" s="36">
        <f t="shared" si="3"/>
        <v>0</v>
      </c>
    </row>
    <row r="37" spans="1:14" s="15" customFormat="1" ht="21.75" thickBot="1" x14ac:dyDescent="0.6">
      <c r="A37" s="54" t="s">
        <v>5</v>
      </c>
      <c r="B37" s="55"/>
      <c r="C37" s="56"/>
      <c r="D37" s="30">
        <f>L16</f>
        <v>1</v>
      </c>
      <c r="E37" s="37">
        <v>40</v>
      </c>
      <c r="F37" s="30">
        <f t="shared" ref="F37:K37" si="4">SUM(F27:F36)</f>
        <v>0.5</v>
      </c>
      <c r="G37" s="38">
        <f t="shared" si="4"/>
        <v>20</v>
      </c>
      <c r="H37" s="30">
        <f t="shared" si="4"/>
        <v>0.3</v>
      </c>
      <c r="I37" s="38">
        <f t="shared" si="4"/>
        <v>12</v>
      </c>
      <c r="J37" s="30">
        <f t="shared" si="4"/>
        <v>0.2</v>
      </c>
      <c r="K37" s="38">
        <f t="shared" si="4"/>
        <v>8</v>
      </c>
      <c r="L37" s="36">
        <f>SUM(L27:L36)</f>
        <v>40</v>
      </c>
    </row>
    <row r="38" spans="1:14" ht="12.75" customHeight="1" x14ac:dyDescent="0.2">
      <c r="E38" s="57" t="s">
        <v>24</v>
      </c>
      <c r="L38" s="18"/>
    </row>
    <row r="39" spans="1:14" ht="13.5" customHeight="1" thickBot="1" x14ac:dyDescent="0.25">
      <c r="E39" s="58"/>
      <c r="L39" s="18"/>
    </row>
    <row r="40" spans="1:14" ht="16.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4" ht="5.2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4" ht="12.75" hidden="1" customHeight="1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0"/>
    </row>
    <row r="44" spans="1:14" ht="26.25" hidden="1" customHeight="1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0"/>
    </row>
    <row r="45" spans="1:14" ht="12.75" hidden="1" customHeight="1" x14ac:dyDescent="0.2">
      <c r="A45" s="21"/>
      <c r="B45" s="21"/>
      <c r="C45" s="21"/>
      <c r="D45" s="21"/>
      <c r="E45" s="21"/>
      <c r="F45" s="21"/>
      <c r="G45" s="21"/>
      <c r="H45" s="21"/>
      <c r="I45" s="22" t="s">
        <v>0</v>
      </c>
      <c r="J45" s="22"/>
      <c r="K45" s="22"/>
      <c r="L45" s="22"/>
      <c r="M45" s="22"/>
      <c r="N45" s="50"/>
    </row>
    <row r="46" spans="1:14" ht="11.25" customHeight="1" x14ac:dyDescent="0.2">
      <c r="A46" s="21"/>
      <c r="B46" s="21"/>
      <c r="C46" s="21"/>
      <c r="D46" s="21"/>
      <c r="E46" s="21"/>
      <c r="F46" s="21"/>
      <c r="G46" s="21"/>
      <c r="H46" s="21"/>
      <c r="I46" s="22"/>
      <c r="J46" s="22"/>
      <c r="K46" s="22"/>
      <c r="L46" s="22"/>
      <c r="M46" s="22"/>
      <c r="N46" s="50"/>
    </row>
    <row r="47" spans="1:14" ht="7.5" hidden="1" customHeight="1" x14ac:dyDescent="0.2">
      <c r="A47" s="23"/>
      <c r="B47" s="23"/>
      <c r="C47" s="23"/>
      <c r="D47" s="23"/>
      <c r="E47" s="23"/>
      <c r="F47" s="20"/>
      <c r="G47" s="20"/>
      <c r="H47" s="20"/>
      <c r="I47" s="20"/>
      <c r="J47" s="20"/>
      <c r="K47" s="20"/>
      <c r="L47" s="20"/>
      <c r="M47" s="20"/>
      <c r="N47" s="50"/>
    </row>
    <row r="48" spans="1:14" ht="18" hidden="1" x14ac:dyDescent="0.2">
      <c r="A48" s="51"/>
      <c r="B48" s="51"/>
      <c r="C48" s="51"/>
      <c r="D48" s="51"/>
      <c r="E48" s="51"/>
      <c r="F48" s="51"/>
      <c r="G48" s="21"/>
      <c r="H48" s="50"/>
      <c r="I48" s="50"/>
      <c r="J48" s="50"/>
      <c r="K48" s="50"/>
      <c r="L48" s="50"/>
      <c r="M48" s="50"/>
      <c r="N48" s="50"/>
    </row>
    <row r="49" spans="1:14" ht="3.75" customHeight="1" x14ac:dyDescent="0.2">
      <c r="A49" s="51"/>
      <c r="B49" s="51"/>
      <c r="C49" s="51"/>
      <c r="D49" s="51"/>
      <c r="E49" s="51"/>
      <c r="F49" s="51"/>
      <c r="G49" s="21"/>
      <c r="H49" s="50"/>
      <c r="I49" s="50"/>
      <c r="J49" s="50"/>
      <c r="K49" s="50"/>
      <c r="L49" s="50"/>
      <c r="M49" s="50"/>
      <c r="N49" s="24"/>
    </row>
  </sheetData>
  <sheetProtection sheet="1" objects="1" scenarios="1"/>
  <mergeCells count="38">
    <mergeCell ref="A1:L1"/>
    <mergeCell ref="N43:N44"/>
    <mergeCell ref="B34:C34"/>
    <mergeCell ref="B35:C35"/>
    <mergeCell ref="B36:C36"/>
    <mergeCell ref="A37:C37"/>
    <mergeCell ref="E38:E39"/>
    <mergeCell ref="B33:C33"/>
    <mergeCell ref="J23:K24"/>
    <mergeCell ref="L23:L26"/>
    <mergeCell ref="F25:G25"/>
    <mergeCell ref="H25:I25"/>
    <mergeCell ref="J25:K25"/>
    <mergeCell ref="A23:A26"/>
    <mergeCell ref="B23:C26"/>
    <mergeCell ref="D23:D26"/>
    <mergeCell ref="N45:N46"/>
    <mergeCell ref="N47:N48"/>
    <mergeCell ref="A48:F49"/>
    <mergeCell ref="H48:M49"/>
    <mergeCell ref="A43:M44"/>
    <mergeCell ref="B27:C27"/>
    <mergeCell ref="H23:I24"/>
    <mergeCell ref="E23:E26"/>
    <mergeCell ref="F23:G24"/>
    <mergeCell ref="K7:L7"/>
    <mergeCell ref="K8:L8"/>
    <mergeCell ref="K9:L9"/>
    <mergeCell ref="B7:D7"/>
    <mergeCell ref="B8:D8"/>
    <mergeCell ref="B9:D9"/>
    <mergeCell ref="I9:J9"/>
    <mergeCell ref="I8:J8"/>
    <mergeCell ref="B31:C31"/>
    <mergeCell ref="B32:C32"/>
    <mergeCell ref="B28:C28"/>
    <mergeCell ref="B29:C29"/>
    <mergeCell ref="B30:C30"/>
  </mergeCells>
  <dataValidations count="6">
    <dataValidation type="whole" allowBlank="1" showInputMessage="1" showErrorMessage="1" sqref="C15:K15" xr:uid="{00000000-0002-0000-0100-000000000000}">
      <formula1>0</formula1>
      <formula2>100</formula2>
    </dataValidation>
    <dataValidation type="whole" allowBlank="1" showInputMessage="1" showErrorMessage="1" promptTitle="علامة الامتحان " prompt="أرجو إدخال علامة الامتحان النهائي " sqref="E37" xr:uid="{00000000-0002-0000-0100-000001000000}">
      <formula1>0</formula1>
      <formula2>1000</formula2>
    </dataValidation>
    <dataValidation type="whole" allowBlank="1" showInputMessage="1" showErrorMessage="1" promptTitle="عدد أهداف الوحدة" prompt="أرجو إدخال عدد أهداف الوحدة    " sqref="B15" xr:uid="{00000000-0002-0000-0100-000002000000}">
      <formula1>0</formula1>
      <formula2>100</formula2>
    </dataValidation>
    <dataValidation allowBlank="1" showInputMessage="1" showErrorMessage="1" promptTitle="النسبة المئوية" prompt="أرجو إدخال النسبة المئوية ( 50% )" sqref="F25" xr:uid="{00000000-0002-0000-0100-000003000000}"/>
    <dataValidation allowBlank="1" showInputMessage="1" showErrorMessage="1" promptTitle="النسبة المئوية " prompt="أرجو إدخال النسبة المئوية ( 30% ) " sqref="H25" xr:uid="{00000000-0002-0000-0100-000004000000}"/>
    <dataValidation allowBlank="1" showInputMessage="1" showErrorMessage="1" promptTitle="النسبة المئوية " prompt="أرجو إدخال النسبة المئوية ( 20% )       " sqref="J25" xr:uid="{00000000-0002-0000-0100-000005000000}"/>
  </dataValidations>
  <pageMargins left="0.2" right="0.2" top="1.17" bottom="0.19685039370078741" header="1.07" footer="0.31496062992125984"/>
  <pageSetup paperSize="9" scale="80" orientation="portrait" verticalDpi="0" r:id="rId1"/>
  <rowBreaks count="1" manualBreakCount="1">
    <brk id="48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المواصفات</vt:lpstr>
      <vt:lpstr>'جدول المواصفات'!Print_Area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SaedTaha</dc:creator>
  <cp:lastModifiedBy>SaedTaha</cp:lastModifiedBy>
  <cp:lastPrinted>2019-12-29T17:42:49Z</cp:lastPrinted>
  <dcterms:created xsi:type="dcterms:W3CDTF">2008-05-18T18:25:18Z</dcterms:created>
  <dcterms:modified xsi:type="dcterms:W3CDTF">2026-04-18T12:55:14Z</dcterms:modified>
</cp:coreProperties>
</file>