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/>
  <c r="R8"/>
  <c r="X8"/>
  <c r="O24"/>
  <c r="R24"/>
  <c r="O22"/>
  <c r="R22"/>
  <c r="O20"/>
  <c r="R20"/>
  <c r="O18"/>
  <c r="R18"/>
  <c r="O16"/>
  <c r="R16"/>
  <c r="AA16"/>
  <c r="U8"/>
  <c r="AA8"/>
  <c r="O14"/>
  <c r="R14"/>
  <c r="O12"/>
  <c r="R12"/>
  <c r="O10"/>
  <c r="R10"/>
  <c r="U16"/>
  <c r="AA24"/>
  <c r="U24"/>
  <c r="X24"/>
  <c r="AA22"/>
  <c r="X22"/>
  <c r="U22"/>
  <c r="X16"/>
  <c r="AA20"/>
  <c r="U20"/>
  <c r="X20"/>
  <c r="AA18"/>
  <c r="X18"/>
  <c r="U18"/>
  <c r="AA14"/>
  <c r="X14"/>
  <c r="U14"/>
  <c r="AA12"/>
  <c r="U12"/>
  <c r="X12"/>
  <c r="AA10"/>
  <c r="U10"/>
  <c r="X10"/>
  <c r="O26"/>
  <c r="AA26"/>
  <c r="U26"/>
  <c r="X26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<sst xmlns="http://schemas.openxmlformats.org/spreadsheetml/2006/main" count="17" uniqueCount="17">
  <si>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</si>
  <si>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</si>
  <si>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</si>
  <si>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</si>
  <si>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</si>
  <si>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</si>
  <si>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</si>
  <si>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</si>
  <si>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</si>
  <si>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</si>
  <si>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</si>
  <si>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</si>
  <si>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الصف: 1ث</t>
  </si>
  <si>
    <t>علوم ارض</t>
  </si>
  <si>
    <t>معلمة المادة: هنادي الوحشات</t>
  </si>
  <si>
    <t>الانسان والموارد البيئية</t>
  </si>
  <si>
    <t>الارصاد الجوية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</si>
</sst>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4692BA89-7172-72D3-E2B6-C4B7C273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AF6" sqref="AF6:AI6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12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13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/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35</v>
      </c>
      <c r="M8" s="72"/>
      <c r="N8" s="73"/>
      <c r="O8" s="64">
        <f>IF((L8&lt;1)," ",(L8/$L$26))</f>
        <v>0.56451612903225812</v>
      </c>
      <c r="P8" s="65"/>
      <c r="Q8" s="66"/>
      <c r="R8" s="34">
        <f>IF((L8&lt;1)," ",PRODUCT(O8,$R$26))</f>
        <v>22.580645161290324</v>
      </c>
      <c r="S8" s="35"/>
      <c r="T8" s="36"/>
      <c r="U8" s="34">
        <f>IF(($L$8&lt;1)," ",PRODUCT($R$8,0.5))</f>
        <v>11.290322580645162</v>
      </c>
      <c r="V8" s="35"/>
      <c r="W8" s="36"/>
      <c r="X8" s="34">
        <f>IF(($L$8&lt;1)," ",PRODUCT($R$8,0.3))</f>
        <v>6.774193548387097</v>
      </c>
      <c r="Y8" s="35"/>
      <c r="Z8" s="36"/>
      <c r="AA8" s="34">
        <f>IF(($L$8&lt;1)," ",PRODUCT($R$8,0.2))</f>
        <v>4.5161290322580649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15</v>
      </c>
      <c r="F10" s="15"/>
      <c r="G10" s="15"/>
      <c r="H10" s="15"/>
      <c r="I10" s="15"/>
      <c r="J10" s="15"/>
      <c r="K10" s="16"/>
      <c r="L10" s="30">
        <v>27</v>
      </c>
      <c r="M10" s="15"/>
      <c r="N10" s="16"/>
      <c r="O10" s="9">
        <f>IF((L10&lt;1)," ",(L10/$L$26))</f>
        <v>0.43548387096774194</v>
      </c>
      <c r="P10" s="10"/>
      <c r="Q10" s="11"/>
      <c r="R10" s="40">
        <f>IF((L10&lt;1)," ",PRODUCT(O10,$R$26))</f>
        <v>17.419354838709676</v>
      </c>
      <c r="S10" s="41"/>
      <c r="T10" s="42"/>
      <c r="U10" s="34">
        <f>IF(($L$10&lt;1)," ",PRODUCT($R$10,0.5))</f>
        <v>8.7096774193548381</v>
      </c>
      <c r="V10" s="35"/>
      <c r="W10" s="36"/>
      <c r="X10" s="34">
        <f>IF(($L$10&lt;1)," ",PRODUCT($R$10,0.3))</f>
        <v>5.225806451612903</v>
      </c>
      <c r="Y10" s="35"/>
      <c r="Z10" s="36"/>
      <c r="AA10" s="34">
        <f>IF(($L$10&lt;1)," ",PRODUCT($R$10,0.2))</f>
        <v>3.4838709677419355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/>
      <c r="F12" s="15"/>
      <c r="G12" s="15"/>
      <c r="H12" s="15"/>
      <c r="I12" s="15"/>
      <c r="J12" s="15"/>
      <c r="K12" s="16"/>
      <c r="L12" s="30"/>
      <c r="M12" s="15"/>
      <c r="N12" s="16"/>
      <c r="O12" s="9" t="str">
        <f>IF((L12&lt;1)," ",(L12/$L$26))</f>
        <v/>
      </c>
      <c r="P12" s="10"/>
      <c r="Q12" s="11"/>
      <c r="R12" s="40" t="str">
        <f>IF((L12&lt;1)," ",PRODUCT(O12,$R$26))</f>
        <v/>
      </c>
      <c r="S12" s="41"/>
      <c r="T12" s="42"/>
      <c r="U12" s="34" t="str">
        <f>IF(($L$12&lt;1)," ",PRODUCT($R$12,0.5))</f>
        <v/>
      </c>
      <c r="V12" s="35"/>
      <c r="W12" s="36"/>
      <c r="X12" s="34" t="str">
        <f>IF(($L$12&lt;1)," ",PRODUCT($R$12,0.3))</f>
        <v/>
      </c>
      <c r="Y12" s="35"/>
      <c r="Z12" s="36"/>
      <c r="AA12" s="34" t="str">
        <f>IF(($L$12&lt;1)," ",PRODUCT($R$12,0.2))</f>
        <v/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/>
      </c>
      <c r="P14" s="10"/>
      <c r="Q14" s="11"/>
      <c r="R14" s="40" t="str">
        <f>IF((L14&lt;1)," ",PRODUCT(O14,$R$26))</f>
        <v/>
      </c>
      <c r="S14" s="41"/>
      <c r="T14" s="42"/>
      <c r="U14" s="34" t="str">
        <f>IF(($L$14&lt;1)," ",PRODUCT($R$14,0.5))</f>
        <v/>
      </c>
      <c r="V14" s="35"/>
      <c r="W14" s="36"/>
      <c r="X14" s="34" t="str">
        <f>IF(($L$14&lt;1)," ",PRODUCT($R$14,0.3))</f>
        <v/>
      </c>
      <c r="Y14" s="35"/>
      <c r="Z14" s="36"/>
      <c r="AA14" s="34" t="str">
        <f>IF(($L$14&lt;1)," ",PRODUCT($R$14,0.2))</f>
        <v/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/>
      </c>
      <c r="P16" s="10"/>
      <c r="Q16" s="11"/>
      <c r="R16" s="40" t="str">
        <f>IF((L16&lt;1)," ",PRODUCT(O16,$R$26))</f>
        <v/>
      </c>
      <c r="S16" s="41"/>
      <c r="T16" s="42"/>
      <c r="U16" s="34" t="str">
        <f>IF(($L$16&lt;1)," ",PRODUCT($R$16,0.5))</f>
        <v/>
      </c>
      <c r="V16" s="35"/>
      <c r="W16" s="36"/>
      <c r="X16" s="34" t="str">
        <f>IF(($L$16&lt;1)," ",PRODUCT($R$16,0.3))</f>
        <v/>
      </c>
      <c r="Y16" s="35"/>
      <c r="Z16" s="36"/>
      <c r="AA16" s="34" t="str">
        <f>IF(($L$16&lt;1)," ",PRODUCT($R$16,0.2))</f>
        <v/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/>
      </c>
      <c r="P18" s="10"/>
      <c r="Q18" s="11"/>
      <c r="R18" s="40" t="str">
        <f>IF((L18&lt;1)," ",PRODUCT(O18,$R$26))</f>
        <v/>
      </c>
      <c r="S18" s="41"/>
      <c r="T18" s="42"/>
      <c r="U18" s="34" t="str">
        <f>IF(($L$18&lt;1)," ",PRODUCT($R$18,0.5))</f>
        <v/>
      </c>
      <c r="V18" s="35"/>
      <c r="W18" s="36"/>
      <c r="X18" s="34" t="str">
        <f>IF(($L$18&lt;1)," ",PRODUCT($R$18,0.3))</f>
        <v/>
      </c>
      <c r="Y18" s="35"/>
      <c r="Z18" s="36"/>
      <c r="AA18" s="34" t="str">
        <f>IF(($L$18&lt;1)," ",PRODUCT($R$18,0.2))</f>
        <v/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/>
      </c>
      <c r="P20" s="10"/>
      <c r="Q20" s="11"/>
      <c r="R20" s="40" t="str">
        <f>IF((L20&lt;1)," ",PRODUCT(O20,$R$26))</f>
        <v/>
      </c>
      <c r="S20" s="41"/>
      <c r="T20" s="42"/>
      <c r="U20" s="34" t="str">
        <f>IF(($L$20&lt;1)," ",PRODUCT($R$20,0.5))</f>
        <v/>
      </c>
      <c r="V20" s="35"/>
      <c r="W20" s="36"/>
      <c r="X20" s="34" t="str">
        <f>IF(($L$20&lt;1)," ",PRODUCT($R$20,0.3))</f>
        <v/>
      </c>
      <c r="Y20" s="35"/>
      <c r="Z20" s="36"/>
      <c r="AA20" s="34" t="str">
        <f>IF(($L$20&lt;1)," ",PRODUCT($R$20,0.2))</f>
        <v/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/>
      </c>
      <c r="P22" s="10"/>
      <c r="Q22" s="11"/>
      <c r="R22" s="40" t="str">
        <f>IF((L22&lt;1)," ",PRODUCT(O22,$R$26))</f>
        <v/>
      </c>
      <c r="S22" s="41"/>
      <c r="T22" s="42"/>
      <c r="U22" s="34" t="str">
        <f>IF(($L$22&lt;1)," ",PRODUCT($R$22,0.5))</f>
        <v/>
      </c>
      <c r="V22" s="35"/>
      <c r="W22" s="36"/>
      <c r="X22" s="34" t="str">
        <f>IF(($L$22&lt;1)," ",PRODUCT($R$22,0.3))</f>
        <v/>
      </c>
      <c r="Y22" s="35"/>
      <c r="Z22" s="36"/>
      <c r="AA22" s="34" t="str">
        <f>IF(($L$22&lt;1)," ",PRODUCT($R$22,0.2))</f>
        <v/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/>
      </c>
      <c r="P24" s="10"/>
      <c r="Q24" s="11"/>
      <c r="R24" s="40" t="str">
        <f>IF((L24&lt;1)," ",PRODUCT(O24,$R$26))</f>
        <v/>
      </c>
      <c r="S24" s="41"/>
      <c r="T24" s="42"/>
      <c r="U24" s="34" t="str">
        <f>IF(($L$24&lt;1)," ",PRODUCT($R$24,0.5))</f>
        <v/>
      </c>
      <c r="V24" s="35"/>
      <c r="W24" s="36"/>
      <c r="X24" s="34" t="str">
        <f>IF(($L$24&lt;1)," ",PRODUCT($R$24,0.3))</f>
        <v/>
      </c>
      <c r="Y24" s="35"/>
      <c r="Z24" s="36"/>
      <c r="AA24" s="34" t="str">
        <f>IF(($L$24&lt;1)," ",PRODUCT($R$24,0.2))</f>
        <v/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62</v>
      </c>
      <c r="M26" s="47"/>
      <c r="N26" s="48"/>
      <c r="O26" s="52">
        <f>IF(SUM(O8:Q25)&lt;1," ",SUM(O8:Q25))</f>
        <v>1</v>
      </c>
      <c r="P26" s="53"/>
      <c r="Q26" s="54"/>
      <c r="R26" s="57">
        <v>40</v>
      </c>
      <c r="S26" s="19"/>
      <c r="T26" s="58"/>
      <c r="U26" s="34">
        <f>IF((L8&lt;1)," ",SUM(U8:U25))</f>
        <v>20</v>
      </c>
      <c r="V26" s="35"/>
      <c r="W26" s="36"/>
      <c r="X26" s="34">
        <f>IF((L8&lt;1)," ",SUM(X8:X25))</f>
        <v>12</v>
      </c>
      <c r="Y26" s="35"/>
      <c r="Z26" s="36"/>
      <c r="AA26" s="34">
        <f>IF((L8&lt;1)," ",SUM(AA8:AA25))</f>
        <v>8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14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mom</cp:lastModifiedBy>
  <dcterms:created xsi:type="dcterms:W3CDTF">2012-05-28T11:41:01Z</dcterms:created>
  <dcterms:modified xsi:type="dcterms:W3CDTF">2024-11-29T19:50:20Z</dcterms:modified>
</cp:coreProperties>
</file>