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/>
  <c r="AA16"/>
  <c r="O14"/>
  <c r="R14"/>
  <c r="U16"/>
  <c r="AA24"/>
  <c r="U24"/>
  <c r="X24"/>
  <c r="AA22"/>
  <c r="X22"/>
  <c r="U22"/>
  <c r="X16"/>
  <c r="AA20"/>
  <c r="U20"/>
  <c r="X20"/>
  <c r="AA18"/>
  <c r="X18"/>
  <c r="U18"/>
  <c r="AA14"/>
  <c r="X14"/>
  <c r="U14"/>
  <c r="O10" l="1"/>
  <c r="R10" s="1"/>
  <c r="U10" s="1"/>
  <c r="O12"/>
  <c r="R12" s="1"/>
  <c r="U12" s="1"/>
  <c r="AA10"/>
  <c r="X10"/>
  <c r="AA8"/>
  <c r="X8"/>
  <c r="U8"/>
  <c r="O26"/>
  <c r="X12" l="1"/>
  <c r="AA12"/>
  <c r="AA26" s="1"/>
  <c r="U26"/>
  <c r="X26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<sst xmlns="http://schemas.openxmlformats.org/spreadsheetml/2006/main" count="19" uniqueCount="19">
  <si>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</si>
  <si>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</si>
  <si>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</si>
  <si>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</si>
  <si>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</si>
  <si>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</si>
  <si>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</si>
  <si>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</si>
  <si>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</si>
  <si>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</si>
  <si>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</si>
  <si>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</si>
  <si>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</si>
  <si>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</si>
  <si>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</si>
  <si>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العلوم</t>
  </si>
  <si>
    <t>الانسان وصحته</t>
  </si>
  <si>
    <t>النباتات والحيوانات</t>
  </si>
  <si>
    <t>اماكن عيش الكائنات الحية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</si>
</sst>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E5" sqref="E5:K7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14</v>
      </c>
      <c r="M8" s="72"/>
      <c r="N8" s="73"/>
      <c r="O8" s="64">
        <f>IF((L8&lt;1)," ",(L8/$L$26))</f>
        <v>0.27450980392156865</v>
      </c>
      <c r="P8" s="65"/>
      <c r="Q8" s="66"/>
      <c r="R8" s="34">
        <f>IF((L8&lt;1)," ",PRODUCT(O8,$R$26))</f>
        <v>6.8627450980392162</v>
      </c>
      <c r="S8" s="35"/>
      <c r="T8" s="36"/>
      <c r="U8" s="34">
        <f>IF(($L$8&lt;1)," ",PRODUCT($R$8,0.5))</f>
        <v>3.4313725490196081</v>
      </c>
      <c r="V8" s="35"/>
      <c r="W8" s="36"/>
      <c r="X8" s="34">
        <f>IF(($L$8&lt;1)," ",PRODUCT($R$8,0.3))</f>
        <v>2.0588235294117649</v>
      </c>
      <c r="Y8" s="35"/>
      <c r="Z8" s="36"/>
      <c r="AA8" s="34">
        <f>IF(($L$8&lt;1)," ",PRODUCT($R$8,0.2))</f>
        <v>1.3725490196078434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21</v>
      </c>
      <c r="M10" s="15"/>
      <c r="N10" s="16"/>
      <c r="O10" s="9">
        <f>IF((L10&lt;1)," ",(L10/$L$26))</f>
        <v>0.41176470588235292</v>
      </c>
      <c r="P10" s="10"/>
      <c r="Q10" s="11"/>
      <c r="R10" s="40">
        <f>IF((L10&lt;1)," ",PRODUCT(O10,$R$26))</f>
        <v>10.294117647058822</v>
      </c>
      <c r="S10" s="41"/>
      <c r="T10" s="42"/>
      <c r="U10" s="34">
        <f>IF(($L$10&lt;1)," ",PRODUCT($R$10,0.5))</f>
        <v>5.1470588235294112</v>
      </c>
      <c r="V10" s="35"/>
      <c r="W10" s="36"/>
      <c r="X10" s="34">
        <f>IF(($L$10&lt;1)," ",PRODUCT($R$10,0.3))</f>
        <v>3.0882352941176467</v>
      </c>
      <c r="Y10" s="35"/>
      <c r="Z10" s="36"/>
      <c r="AA10" s="34">
        <f>IF(($L$10&lt;1)," ",PRODUCT($R$10,0.2))</f>
        <v>2.0588235294117645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16</v>
      </c>
      <c r="M12" s="15"/>
      <c r="N12" s="16"/>
      <c r="O12" s="9">
        <f>IF((L12&lt;1)," ",(L12/$L$26))</f>
        <v>0.31372549019607843</v>
      </c>
      <c r="P12" s="10"/>
      <c r="Q12" s="11"/>
      <c r="R12" s="40">
        <f>IF((L12&lt;1)," ",PRODUCT(O12,$R$26))</f>
        <v>7.8431372549019605</v>
      </c>
      <c r="S12" s="41"/>
      <c r="T12" s="42"/>
      <c r="U12" s="34">
        <f>IF(($L$12&lt;1)," ",PRODUCT($R$12,0.5))</f>
        <v>3.9215686274509802</v>
      </c>
      <c r="V12" s="35"/>
      <c r="W12" s="36"/>
      <c r="X12" s="34">
        <f>IF(($L$12&lt;1)," ",PRODUCT($R$12,0.3))</f>
        <v>2.3529411764705879</v>
      </c>
      <c r="Y12" s="35"/>
      <c r="Z12" s="36"/>
      <c r="AA12" s="34">
        <f>IF(($L$12&lt;1)," ",PRODUCT($R$12,0.2))</f>
        <v>1.5686274509803921</v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 xml:space="preserve"> </v>
      </c>
      <c r="P14" s="10"/>
      <c r="Q14" s="11"/>
      <c r="R14" s="40" t="str">
        <f>IF((L14&lt;1)," ",PRODUCT(O14,$R$26))</f>
        <v xml:space="preserve"> </v>
      </c>
      <c r="S14" s="41"/>
      <c r="T14" s="42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51</v>
      </c>
      <c r="M26" s="47"/>
      <c r="N26" s="48"/>
      <c r="O26" s="52">
        <f>IF(SUM(O8:Q25)&lt;1," ",SUM(O8:Q25))</f>
        <v>1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7.4999999999999991</v>
      </c>
      <c r="Y26" s="35"/>
      <c r="Z26" s="36"/>
      <c r="AA26" s="34">
        <f>IF((L8&lt;1)," ",SUM(AA8:AA25))</f>
        <v>5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2023-12-03T05:57:50Z</dcterms:modified>
</cp:coreProperties>
</file>