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O18"/>
  <c r="R18"/>
  <c r="O16"/>
  <c r="R16"/>
  <c r="AA16"/>
  <c r="O14"/>
  <c r="R14" s="1"/>
  <c r="O12"/>
  <c r="R12"/>
  <c r="U12" s="1"/>
  <c r="O10"/>
  <c r="R10" s="1"/>
  <c r="U16"/>
  <c r="AA24"/>
  <c r="U24"/>
  <c r="X24"/>
  <c r="AA22"/>
  <c r="X22"/>
  <c r="U22"/>
  <c r="X16"/>
  <c r="AA20"/>
  <c r="U20"/>
  <c r="X20"/>
  <c r="AA18"/>
  <c r="X18"/>
  <c r="U18"/>
  <c r="U14" l="1"/>
  <c r="AA14"/>
  <c r="X14"/>
  <c r="AA12"/>
  <c r="U10"/>
  <c r="AA10"/>
  <c r="X12"/>
  <c r="X10"/>
  <c r="AA8"/>
  <c r="X8"/>
  <c r="U8"/>
  <c r="O26"/>
  <c r="U26" l="1"/>
  <c r="AA26"/>
  <c r="X26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<sst xmlns="http://schemas.openxmlformats.org/spreadsheetml/2006/main" count="20" uniqueCount="20">
  <si>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</si>
  <si>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</si>
  <si>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</si>
  <si>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</si>
  <si>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</si>
  <si>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</si>
  <si>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</si>
  <si>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</si>
  <si>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</si>
  <si>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</si>
  <si>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</si>
  <si>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</si>
  <si>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</si>
  <si>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</si>
  <si>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نور الايمان</t>
  </si>
  <si>
    <t>علم وعمل</t>
  </si>
  <si>
    <t>رسالة الاسلام</t>
  </si>
  <si>
    <t>مكارم الاخلاق</t>
  </si>
  <si>
    <t xml:space="preserve">المادة: التربية الاسلامية </t>
  </si>
  <si>
    <t>الصف: الثالث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</si>
</sst>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L16" sqref="L16:N17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19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.75">
      <c r="A3" s="2"/>
      <c r="B3" s="70" t="s">
        <v>18</v>
      </c>
      <c r="C3" s="70"/>
      <c r="D3" s="70"/>
      <c r="E3" s="70"/>
      <c r="F3" s="70"/>
      <c r="G3" s="70"/>
      <c r="H3" s="70"/>
      <c r="I3" s="70"/>
      <c r="J3" s="70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14</v>
      </c>
      <c r="F8" s="19"/>
      <c r="G8" s="19"/>
      <c r="H8" s="19"/>
      <c r="I8" s="19"/>
      <c r="J8" s="19"/>
      <c r="K8" s="20"/>
      <c r="L8" s="71">
        <v>23</v>
      </c>
      <c r="M8" s="72"/>
      <c r="N8" s="73"/>
      <c r="O8" s="64">
        <f>IF((L8&lt;1)," ",(L8/$L$26))</f>
        <v>0.24731182795698925</v>
      </c>
      <c r="P8" s="65"/>
      <c r="Q8" s="66"/>
      <c r="R8" s="34">
        <f>IF((L8&lt;1)," ",PRODUCT(O8,$R$26))</f>
        <v>6.182795698924731</v>
      </c>
      <c r="S8" s="35"/>
      <c r="T8" s="36"/>
      <c r="U8" s="34">
        <f>IF(($L$8&lt;1)," ",PRODUCT($R$8,0.5))</f>
        <v>3.0913978494623655</v>
      </c>
      <c r="V8" s="35"/>
      <c r="W8" s="36"/>
      <c r="X8" s="34">
        <f>IF(($L$8&lt;1)," ",PRODUCT($R$8,0.3))</f>
        <v>1.8548387096774193</v>
      </c>
      <c r="Y8" s="35"/>
      <c r="Z8" s="36"/>
      <c r="AA8" s="34">
        <f>IF(($L$8&lt;1)," ",PRODUCT($R$8,0.2))</f>
        <v>1.2365591397849462</v>
      </c>
      <c r="AB8" s="35"/>
      <c r="AC8" s="36"/>
      <c r="AD8" s="5"/>
    </row>
    <row r="9" spans="1:35" ht="1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15</v>
      </c>
      <c r="F10" s="15"/>
      <c r="G10" s="15"/>
      <c r="H10" s="15"/>
      <c r="I10" s="15"/>
      <c r="J10" s="15"/>
      <c r="K10" s="16"/>
      <c r="L10" s="30">
        <v>27</v>
      </c>
      <c r="M10" s="15"/>
      <c r="N10" s="16"/>
      <c r="O10" s="9">
        <f>IF((L10&lt;1)," ",(L10/$L$26))</f>
        <v>0.29032258064516131</v>
      </c>
      <c r="P10" s="10"/>
      <c r="Q10" s="11"/>
      <c r="R10" s="40">
        <f>IF((L10&lt;1)," ",PRODUCT(O10,$R$26))</f>
        <v>7.2580645161290329</v>
      </c>
      <c r="S10" s="41"/>
      <c r="T10" s="42"/>
      <c r="U10" s="34">
        <f>IF(($L$10&lt;1)," ",PRODUCT($R$10,0.5))</f>
        <v>3.6290322580645165</v>
      </c>
      <c r="V10" s="35"/>
      <c r="W10" s="36"/>
      <c r="X10" s="34">
        <f>IF(($L$10&lt;1)," ",PRODUCT($R$10,0.3))</f>
        <v>2.17741935483871</v>
      </c>
      <c r="Y10" s="35"/>
      <c r="Z10" s="36"/>
      <c r="AA10" s="34">
        <f>IF(($L$10&lt;1)," ",PRODUCT($R$10,0.2))</f>
        <v>1.4516129032258067</v>
      </c>
      <c r="AB10" s="35"/>
      <c r="AC10" s="36"/>
      <c r="AD10" s="5"/>
    </row>
    <row r="11" spans="1:35" ht="1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16</v>
      </c>
      <c r="F12" s="15"/>
      <c r="G12" s="15"/>
      <c r="H12" s="15"/>
      <c r="I12" s="15"/>
      <c r="J12" s="15"/>
      <c r="K12" s="16"/>
      <c r="L12" s="30">
        <v>22</v>
      </c>
      <c r="M12" s="15"/>
      <c r="N12" s="16"/>
      <c r="O12" s="9">
        <f>IF((L12&lt;1)," ",(L12/$L$26))</f>
        <v>0.23655913978494625</v>
      </c>
      <c r="P12" s="10"/>
      <c r="Q12" s="11"/>
      <c r="R12" s="40">
        <f>IF((L12&lt;1)," ",PRODUCT(O12,$R$26))</f>
        <v>5.913978494623656</v>
      </c>
      <c r="S12" s="41"/>
      <c r="T12" s="42"/>
      <c r="U12" s="34">
        <f>IF(($L$12&lt;1)," ",PRODUCT($R$12,0.5))</f>
        <v>2.956989247311828</v>
      </c>
      <c r="V12" s="35"/>
      <c r="W12" s="36"/>
      <c r="X12" s="34">
        <f>IF(($L$12&lt;1)," ",PRODUCT($R$12,0.3))</f>
        <v>1.7741935483870968</v>
      </c>
      <c r="Y12" s="35"/>
      <c r="Z12" s="36"/>
      <c r="AA12" s="34">
        <f>IF(($L$12&lt;1)," ",PRODUCT($R$12,0.2))</f>
        <v>1.1827956989247312</v>
      </c>
      <c r="AB12" s="35"/>
      <c r="AC12" s="36"/>
      <c r="AD12" s="5"/>
    </row>
    <row r="13" spans="1:35" ht="1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 t="s">
        <v>17</v>
      </c>
      <c r="F14" s="15"/>
      <c r="G14" s="15"/>
      <c r="H14" s="15"/>
      <c r="I14" s="15"/>
      <c r="J14" s="15"/>
      <c r="K14" s="16"/>
      <c r="L14" s="30">
        <v>21</v>
      </c>
      <c r="M14" s="15"/>
      <c r="N14" s="16"/>
      <c r="O14" s="9">
        <f>IF((L14&lt;1)," ",(L14/$L$26))</f>
        <v>0.22580645161290322</v>
      </c>
      <c r="P14" s="10"/>
      <c r="Q14" s="11"/>
      <c r="R14" s="40">
        <f>IF((L14&lt;1)," ",PRODUCT(O14,$R$26))</f>
        <v>5.6451612903225801</v>
      </c>
      <c r="S14" s="41"/>
      <c r="T14" s="42"/>
      <c r="U14" s="34">
        <f>IF(($L$14&lt;1)," ",PRODUCT($R$14,0.5))</f>
        <v>2.82258064516129</v>
      </c>
      <c r="V14" s="35"/>
      <c r="W14" s="36"/>
      <c r="X14" s="34">
        <f>IF(($L$14&lt;1)," ",PRODUCT($R$14,0.3))</f>
        <v>1.693548387096774</v>
      </c>
      <c r="Y14" s="35"/>
      <c r="Z14" s="36"/>
      <c r="AA14" s="34">
        <f>IF(($L$14&lt;1)," ",PRODUCT($R$14,0.2))</f>
        <v>1.129032258064516</v>
      </c>
      <c r="AB14" s="35"/>
      <c r="AC14" s="36"/>
      <c r="AD14" s="5"/>
    </row>
    <row r="15" spans="1:35" ht="1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93</v>
      </c>
      <c r="M26" s="47"/>
      <c r="N26" s="48"/>
      <c r="O26" s="52">
        <f>IF(SUM(O8:Q25)&lt;1," ",SUM(O8:Q25))</f>
        <v>1</v>
      </c>
      <c r="P26" s="53"/>
      <c r="Q26" s="54"/>
      <c r="R26" s="57">
        <v>25</v>
      </c>
      <c r="S26" s="19"/>
      <c r="T26" s="58"/>
      <c r="U26" s="34">
        <f>IF((L8&lt;1)," ",SUM(U8:U25))</f>
        <v>12.5</v>
      </c>
      <c r="V26" s="35"/>
      <c r="W26" s="36"/>
      <c r="X26" s="34">
        <f>IF((L8&lt;1)," ",SUM(X8:X25))</f>
        <v>7.5</v>
      </c>
      <c r="Y26" s="35"/>
      <c r="Z26" s="36"/>
      <c r="AA26" s="34">
        <f>IF((L8&lt;1)," ",SUM(AA8:AA25))</f>
        <v>5</v>
      </c>
      <c r="AB26" s="35"/>
      <c r="AC26" s="36"/>
      <c r="AD26" s="5"/>
    </row>
    <row r="27" spans="1:30" ht="1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2023-12-03T05:49:57Z</dcterms:modified>
</cp:coreProperties>
</file>