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worksheets/sheet10.xml" ContentType="application/vnd.openxmlformats-officedocument.spreadsheetml.worksheet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</Types>
</file>

<file path=_rels/.rels><?xml version="1.0" encoding="UTF-8" standalone="yes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extended-properties" Target="docProps/app.xml"/><Relationship Id="rId3" Type="http://schemas.openxmlformats.org/package/2006/relationships/metadata/core-properties" Target="docProps/core.xml"/><Relationship Id="rId4" Type="http://schemas.openxmlformats.org/officeDocument/2006/relationships/custom-properties" Target="docProps/custom.xml"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6" lowestEdited="4" rupBuild="14420"/>
  <workbookPr defaultThemeVersion="124226"/>
  <bookViews>
    <workbookView xWindow="0" yWindow="0" windowWidth="20490" windowHeight="7650" firstSheet="3" activeTab="8"/>
  </bookViews>
  <sheets>
    <sheet name="ورقة4" sheetId="1" r:id="rId1" state="hidden"/>
    <sheet name="تحليل اختبار علامته من 40 " sheetId="2" r:id="rId2"/>
    <sheet name="تحليل الاختبار من 60" sheetId="3" r:id="rId3"/>
    <sheet name="العلامة 20" sheetId="4" r:id="rId4"/>
    <sheet name="ورقة2" sheetId="5" r:id="rId5" state="hidden"/>
    <sheet name="تحليل لامتحان علامته من 80" sheetId="6" r:id="rId6"/>
    <sheet name="تحليل لامتحان علامته من 120" sheetId="7" r:id="rId7"/>
    <sheet name="جدول المواصفات" sheetId="8" r:id="rId8"/>
    <sheet name="كلاشيه الاختبار" sheetId="9" r:id="rId9"/>
    <sheet name="ورقة6" sheetId="10" r:id="rId10" state="hidden"/>
  </sheets>
  <calcPr calcId="162913"/>
</workbook>
</file>

<file path=xl/sharedStrings.xml><?xml version="1.0" encoding="utf-8"?>
<sst xmlns="http://schemas.openxmlformats.org/spreadsheetml/2006/main" uniqueCount="61" count="61">
  <si>
    <t xml:space="preserve">العلامات </t>
  </si>
  <si>
    <t xml:space="preserve">وزارة التربية والتعليم </t>
  </si>
  <si>
    <t xml:space="preserve">عدد الغياب = </t>
  </si>
  <si>
    <t xml:space="preserve">عددالحضور = </t>
  </si>
  <si>
    <t>أدنى علامة =</t>
  </si>
  <si>
    <t>أعلى  علامة =</t>
  </si>
  <si>
    <t>مجموع العلامات =</t>
  </si>
  <si>
    <t>متوسط العلامات =</t>
  </si>
  <si>
    <t>عدد الناجحين =</t>
  </si>
  <si>
    <t>يجب ادخال عدد الحضور</t>
  </si>
  <si>
    <r>
      <rPr>
        <b/>
        <sz val="11"/>
        <color rgb="FFFF0000"/>
        <rFont val="Arial"/>
      </rPr>
      <t>م</t>
    </r>
    <r>
      <rPr>
        <b/>
        <u/>
        <sz val="14"/>
        <color rgb="FFFF0000"/>
        <rFont val="Arial"/>
      </rPr>
      <t xml:space="preserve">لاحظة : يجب ملء البيانات المحددة باللون الاصفر </t>
    </r>
  </si>
  <si>
    <t>عدد الطلاب الكلي =</t>
  </si>
  <si>
    <t xml:space="preserve">انتبه انه عدد العلامات المدخلة = عدد الحضور </t>
  </si>
  <si>
    <r>
      <t>م</t>
    </r>
    <r>
      <rPr>
        <b/>
        <u/>
        <sz val="14"/>
        <color rgb="FFFF0000"/>
        <rFont val="Arial"/>
      </rPr>
      <t xml:space="preserve">لاحظة : يجب ملء البيانات المحددة باللون الاصفر </t>
    </r>
  </si>
  <si>
    <t>يجب ادخال العلامات</t>
  </si>
  <si>
    <t>العلامة</t>
  </si>
  <si>
    <t>يجب ادخال عدد الطلاب</t>
  </si>
  <si>
    <t>عدد الطلاب الكلي</t>
  </si>
  <si>
    <t xml:space="preserve">عددالحضور </t>
  </si>
  <si>
    <t xml:space="preserve">عدد الغياب </t>
  </si>
  <si>
    <t xml:space="preserve">العلامة </t>
  </si>
  <si>
    <t>يجب ادخال عدد الطلبة الكلي</t>
  </si>
  <si>
    <t>يجب ادخال عدد الحضور في الاختبار</t>
  </si>
  <si>
    <t>يجب ادخال العلامات الطلبة</t>
  </si>
  <si>
    <t xml:space="preserve">مجموع العلامات </t>
  </si>
  <si>
    <t xml:space="preserve">أعلى  علامة </t>
  </si>
  <si>
    <t>أدنى علامة</t>
  </si>
  <si>
    <t>متوسط العلامات</t>
  </si>
  <si>
    <t xml:space="preserve">عدد الناجحين </t>
  </si>
  <si>
    <t xml:space="preserve">نسبة النجاح </t>
  </si>
  <si>
    <t xml:space="preserve">نسبة الرسوب </t>
  </si>
  <si>
    <t xml:space="preserve">العلامة الأكثر تكراراً  </t>
  </si>
  <si>
    <t xml:space="preserve">الانحراف المعياري </t>
  </si>
  <si>
    <t xml:space="preserve">أدنى علامة </t>
  </si>
  <si>
    <t xml:space="preserve">متوسط العلامات </t>
  </si>
  <si>
    <t>عدد الناجحين</t>
  </si>
  <si>
    <t xml:space="preserve">العلامة الأكثر تكراراً </t>
  </si>
  <si>
    <t>الفصل الدراسي ........للعام الدراسي......../........</t>
  </si>
  <si>
    <t>تحليل نتائج الاختبار (الأول /الثاني/ النهائي)</t>
  </si>
  <si>
    <t>عددالحضور</t>
  </si>
  <si>
    <t xml:space="preserve">عدد الطلاب الكلي </t>
  </si>
  <si>
    <t xml:space="preserve">عددالحضور  </t>
  </si>
  <si>
    <t xml:space="preserve">عدد الغياب  </t>
  </si>
  <si>
    <t>عدد الرسوب</t>
  </si>
  <si>
    <t>الوزن 100 %</t>
  </si>
  <si>
    <t xml:space="preserve">المعرفة </t>
  </si>
  <si>
    <t>الفهم والتطبيق وتوظيف المعلومات</t>
  </si>
  <si>
    <t>القدرات العقلية العليا</t>
  </si>
  <si>
    <t>المجموع</t>
  </si>
  <si>
    <t>رقم الوحدة/الدرس /الفصل</t>
  </si>
  <si>
    <t>اسم الوحدة/الدرس/الفصل</t>
  </si>
  <si>
    <t>جدول المواصفات للاختبار (الأول /الثاني/ النهائي)</t>
  </si>
  <si>
    <t>عدد الصفحات /النتاجات</t>
  </si>
  <si>
    <t xml:space="preserve">انتبه ان  عدد العلامات المدخلة = عدد الحضور </t>
  </si>
  <si>
    <t>العلامة الأكثر تكراراً  (المنوال)</t>
  </si>
  <si>
    <t xml:space="preserve">مديرية التربية والتعليم................. </t>
  </si>
  <si>
    <t xml:space="preserve">مديرية التربية والتعليم الكرك </t>
  </si>
  <si>
    <t>مديرية التربية والتعليم الكرك</t>
  </si>
  <si>
    <t xml:space="preserve">مديرية التربية والتعليم    </t>
  </si>
  <si>
    <t>مديرية التربية والتعليم...............</t>
  </si>
  <si>
    <t xml:space="preserve">بسم الله الرحمن الرحيم
       المملكة الأردنية الهاشمية                                                                                                                                                      اسم الطالب :
    وزارة التربية والتعليم                                                                                                                                                        المــادة :
المديرية التربية : الكرك                                                                                                                                                         الصف :
         المدرسة :…..                                                                                                                                                              الزمن : 
اختبار الفصل الدراسي ......   
 للعام ..................
عزيزي الطالب ارجو الإجابة على جميع أسئلة الاختبار وعددها .............. موزعه على ............. ورقة
</t>
  </si>
</sst>
</file>

<file path=xl/styles.xml><?xml version="1.0" encoding="utf-8"?>
<styleSheet xmlns="http://schemas.openxmlformats.org/spreadsheetml/2006/main">
  <numFmts count="4">
    <numFmt numFmtId="0" formatCode="General"/>
    <numFmt numFmtId="9" formatCode="0%"/>
    <numFmt numFmtId="1" formatCode="0"/>
    <numFmt numFmtId="164" formatCode="0.0"/>
  </numFmts>
  <fonts count="13">
    <font>
      <name val="Arial"/>
      <sz val="11"/>
    </font>
    <font>
      <name val="Arial"/>
      <sz val="11"/>
      <color rgb="FF000000"/>
    </font>
    <font>
      <name val="Arial"/>
      <b/>
      <i/>
      <sz val="14"/>
      <color rgb="FF000000"/>
    </font>
    <font>
      <name val="Arial"/>
      <b/>
      <sz val="11"/>
      <color rgb="FFFF0000"/>
    </font>
    <font>
      <name val="Arial"/>
      <b/>
      <sz val="12"/>
      <color rgb="FF000000"/>
    </font>
    <font>
      <name val="Arial"/>
      <b/>
      <sz val="12"/>
      <color rgb="FF963734"/>
    </font>
    <font>
      <name val="Arial"/>
      <b/>
      <sz val="14"/>
      <color rgb="FF000000"/>
    </font>
    <font>
      <name val="Arial"/>
      <sz val="14"/>
      <color rgb="FF000000"/>
    </font>
    <font>
      <name val="Times New Roman"/>
      <b/>
      <sz val="12"/>
      <color rgb="FF000000"/>
    </font>
    <font>
      <name val="Arial"/>
      <sz val="11"/>
      <color rgb="FF000000"/>
    </font>
    <font>
      <name val="PT Bold Heading"/>
      <charset val="178"/>
      <u/>
      <sz val="12"/>
      <color rgb="FF000000"/>
    </font>
    <font>
      <name val="Times New Roman"/>
      <b/>
      <sz val="14"/>
      <color rgb="FF000000"/>
    </font>
    <font>
      <name val="Times New Roman"/>
      <sz val="18"/>
      <color rgb="FF000000"/>
    </font>
  </fonts>
  <fills count="6">
    <fill>
      <patternFill patternType="none"/>
    </fill>
    <fill>
      <patternFill patternType="gray125"/>
    </fill>
    <fill>
      <patternFill patternType="solid">
        <fgColor rgb="FFEEECE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CE5F1"/>
        <bgColor rgb="FFDCE5F1"/>
      </patternFill>
    </fill>
    <fill>
      <patternFill patternType="solid">
        <fgColor rgb="FFDCE5F1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96B3D7"/>
      </left>
      <right style="thin">
        <color rgb="FF96B3D7"/>
      </right>
      <top style="thin">
        <color rgb="FF96B3D7"/>
      </top>
      <bottom style="thin">
        <color rgb="FF96B3D7"/>
      </bottom>
      <diagonal/>
    </border>
    <border>
      <left style="thin">
        <color rgb="FF96B3D7"/>
      </left>
      <right/>
      <top style="thin">
        <color rgb="FF96B3D7"/>
      </top>
      <bottom style="thin">
        <color rgb="FF96B3D7"/>
      </bottom>
      <diagonal/>
    </border>
    <border>
      <left/>
      <right style="thin">
        <color rgb="FF96B3D7"/>
      </right>
      <top style="thin">
        <color rgb="FF96B3D7"/>
      </top>
      <bottom style="thin">
        <color rgb="FF96B3D7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>
      <alignment vertical="center"/>
    </xf>
    <xf numFmtId="0" fontId="9" fillId="5" borderId="0">
      <alignment vertical="top"/>
      <protection locked="0" hidden="0"/>
    </xf>
  </cellStyleXfs>
  <cellXfs count="39">
    <xf numFmtId="0" fontId="0" fillId="0" borderId="0" xfId="0">
      <alignment vertical="center"/>
    </xf>
    <xf numFmtId="0" fontId="1" fillId="0" borderId="0" xfId="0" applyAlignment="1">
      <alignment horizontal="center" vertical="bottom"/>
    </xf>
    <xf numFmtId="0" fontId="2" fillId="2" borderId="0" xfId="0" applyFont="1" applyFill="1" applyBorder="1" applyAlignment="1">
      <alignment horizontal="center" vertical="bottom"/>
    </xf>
    <xf numFmtId="0" fontId="3" fillId="0" borderId="0" xfId="0" applyFont="1" applyAlignment="1">
      <alignment horizontal="right" vertical="bottom"/>
    </xf>
    <xf numFmtId="0" fontId="4" fillId="0" borderId="1" xfId="0" applyFont="1" applyBorder="1" applyAlignment="1">
      <alignment vertical="bottom"/>
    </xf>
    <xf numFmtId="0" fontId="5" fillId="0" borderId="0" xfId="0" applyFont="1" applyAlignment="1">
      <alignment vertical="bottom"/>
    </xf>
    <xf numFmtId="0" fontId="4" fillId="3" borderId="1" xfId="0" applyFont="1" applyFill="1" applyBorder="1" applyAlignment="1">
      <alignment vertical="bottom"/>
    </xf>
    <xf numFmtId="0" fontId="3" fillId="0" borderId="0" xfId="0" applyFont="1" applyAlignment="1">
      <alignment vertical="bottom"/>
    </xf>
    <xf numFmtId="0" fontId="6" fillId="0" borderId="1" xfId="0" applyFont="1" applyBorder="1" applyAlignment="1">
      <alignment vertical="bottom"/>
    </xf>
    <xf numFmtId="0" fontId="7" fillId="0" borderId="1" xfId="0" applyFont="1" applyBorder="1" applyAlignment="1">
      <alignment vertical="bottom"/>
    </xf>
    <xf numFmtId="0" fontId="7" fillId="0" borderId="0" xfId="0" applyFont="1" applyAlignment="1">
      <alignment vertical="bottom"/>
    </xf>
    <xf numFmtId="9" fontId="7" fillId="0" borderId="1" xfId="0" applyNumberFormat="1" applyFont="1" applyBorder="1" applyAlignment="1">
      <alignment vertical="bottom"/>
    </xf>
    <xf numFmtId="1" fontId="7" fillId="0" borderId="1" xfId="0" applyNumberFormat="1" applyFont="1" applyBorder="1" applyAlignment="1">
      <alignment vertical="bottom"/>
    </xf>
    <xf numFmtId="0" fontId="6" fillId="0" borderId="0" xfId="0" applyFont="1" applyAlignment="1">
      <alignment vertical="bottom"/>
    </xf>
    <xf numFmtId="0" fontId="1" fillId="3" borderId="2" xfId="0" applyFont="1" applyFill="1" applyBorder="1" applyAlignment="1">
      <alignment vertical="bottom"/>
    </xf>
    <xf numFmtId="0" fontId="1" fillId="0" borderId="3" xfId="0" applyFont="1" applyBorder="1" applyAlignment="1">
      <alignment vertical="bottom"/>
    </xf>
    <xf numFmtId="0" fontId="1" fillId="0" borderId="4" xfId="0" applyFont="1" applyBorder="1" applyAlignment="1">
      <alignment vertical="bottom"/>
    </xf>
    <xf numFmtId="0" fontId="1" fillId="4" borderId="4" xfId="0" applyFont="1" applyFill="1" applyBorder="1" applyAlignment="1">
      <alignment vertical="bottom"/>
    </xf>
    <xf numFmtId="9" fontId="4" fillId="0" borderId="1" xfId="0" applyNumberFormat="1" applyFont="1" applyBorder="1" applyAlignment="1">
      <alignment vertical="bottom"/>
    </xf>
    <xf numFmtId="164" fontId="4" fillId="0" borderId="1" xfId="0" applyNumberFormat="1" applyFont="1" applyBorder="1" applyAlignment="1">
      <alignment vertical="bottom"/>
    </xf>
    <xf numFmtId="9" fontId="6" fillId="0" borderId="1" xfId="0" applyNumberFormat="1" applyFont="1" applyBorder="1" applyAlignment="1">
      <alignment vertical="bottom"/>
    </xf>
    <xf numFmtId="1" fontId="6" fillId="0" borderId="1" xfId="0" applyNumberFormat="1" applyFont="1" applyBorder="1" applyAlignment="1">
      <alignment vertical="bottom"/>
    </xf>
    <xf numFmtId="0" fontId="2" fillId="2" borderId="0" xfId="0" applyFont="1" applyFill="1" applyBorder="1" applyAlignment="1">
      <alignment horizontal="center" vertical="bottom"/>
    </xf>
    <xf numFmtId="0" fontId="8" fillId="3" borderId="5" xfId="0" applyFont="1" applyFill="1" applyBorder="1" applyAlignment="1">
      <alignment horizontal="center" vertical="center" wrapText="1" readingOrder="2"/>
    </xf>
    <xf numFmtId="0" fontId="8" fillId="0" borderId="6" xfId="0" applyFont="1" applyBorder="1" applyAlignment="1">
      <alignment horizontal="center" vertical="center" wrapText="1" readingOrder="2"/>
    </xf>
    <xf numFmtId="0" fontId="8" fillId="0" borderId="6" xfId="0" applyFont="1" applyBorder="1" applyAlignment="1">
      <alignment horizontal="center" vertical="center" wrapText="1" readingOrder="2"/>
    </xf>
    <xf numFmtId="0" fontId="8" fillId="0" borderId="7" xfId="0" applyFont="1" applyBorder="1" applyAlignment="1">
      <alignment horizontal="center" vertical="center" wrapText="1" readingOrder="2"/>
    </xf>
    <xf numFmtId="0" fontId="8" fillId="0" borderId="5" xfId="0" applyFont="1" applyBorder="1" applyAlignment="1">
      <alignment horizontal="center" vertical="center" wrapText="1" readingOrder="2"/>
    </xf>
    <xf numFmtId="0" fontId="8" fillId="0" borderId="5" xfId="0" applyFont="1" applyBorder="1" applyAlignment="1">
      <alignment horizontal="center" vertical="center" wrapText="1" readingOrder="2"/>
    </xf>
    <xf numFmtId="9" fontId="8" fillId="0" borderId="8" xfId="0" applyNumberFormat="1" applyFont="1" applyBorder="1" applyAlignment="1">
      <alignment horizontal="center" vertical="center" wrapText="1" readingOrder="2"/>
    </xf>
    <xf numFmtId="0" fontId="8" fillId="3" borderId="8" xfId="0" applyFont="1" applyFill="1" applyBorder="1" applyAlignment="1">
      <alignment horizontal="center" vertical="center" wrapText="1" readingOrder="2"/>
    </xf>
    <xf numFmtId="1" fontId="8" fillId="0" borderId="8" xfId="0" applyNumberFormat="1" applyFont="1" applyBorder="1" applyAlignment="1">
      <alignment horizontal="center" vertical="center" wrapText="1" readingOrder="2"/>
    </xf>
    <xf numFmtId="9" fontId="8" fillId="0" borderId="9" xfId="0" applyNumberFormat="1" applyFont="1" applyBorder="1" applyAlignment="1">
      <alignment horizontal="center" vertical="center" wrapText="1" readingOrder="2"/>
    </xf>
    <xf numFmtId="9" fontId="8" fillId="0" borderId="10" xfId="0" applyNumberFormat="1" applyFont="1" applyBorder="1" applyAlignment="1">
      <alignment horizontal="center" vertical="center" wrapText="1" readingOrder="2"/>
    </xf>
    <xf numFmtId="0" fontId="1" fillId="5" borderId="0" xfId="1" applyFont="1" applyBorder="1" applyAlignment="1">
      <alignment horizontal="center" vertical="bottom" wrapText="1"/>
    </xf>
    <xf numFmtId="0" fontId="9" fillId="5" borderId="0" xfId="1" applyBorder="1" applyAlignment="1">
      <alignment horizontal="center" vertical="bottom"/>
    </xf>
    <xf numFmtId="0" fontId="10" fillId="0" borderId="0" xfId="0" applyFont="1" applyAlignment="1">
      <alignment horizontal="center" vertical="center" readingOrder="2"/>
    </xf>
    <xf numFmtId="0" fontId="11" fillId="0" borderId="0" xfId="0" applyFont="1" applyAlignment="1">
      <alignment horizontal="center" vertical="center" readingOrder="2"/>
    </xf>
    <xf numFmtId="0" fontId="12" fillId="0" borderId="0" xfId="0" applyFont="1" applyAlignment="1">
      <alignment horizontal="center" vertical="center" readingOrder="2"/>
    </xf>
  </cellXfs>
  <cellStyles count="2">
    <cellStyle name="常规" xfId="0" builtinId="0"/>
    <cellStyle name="20% - Accent1" xfId="1"/>
  </cellStyles>
  <dxfs count="0"/>
  <tableStyles defaultTableStyle="TableStyleMedium2" defaultPivotStyle="PivotStyleMedium9" count="0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Relationship Id="rId11" Type="http://www.wps.cn/officeDocument/2020/cellImage" Target="cellimages.xml"/><Relationship Id="rId12" Type="http://schemas.openxmlformats.org/officeDocument/2006/relationships/sharedStrings" Target="sharedStrings.xml"/><Relationship Id="rId13" Type="http://schemas.openxmlformats.org/officeDocument/2006/relationships/styles" Target="styles.xml"/><Relationship Id="rId14" Type="http://schemas.openxmlformats.org/officeDocument/2006/relationships/theme" Target="theme/theme1.xml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3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3.png"/></Relationships>
</file>

<file path=xl/drawings/_rels/drawing4.xml.rels><?xml version="1.0" encoding="UTF-8" standalone="yes"?>
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3.png"/></Relationships>
</file>

<file path=xl/drawings/_rels/drawing6.xml.rels><?xml version="1.0" encoding="UTF-8" standalone="yes"?>
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3.png"/></Relationships>
</file>

<file path=xl/drawings/_rels/drawing7.xml.rels><?xml version="1.0" encoding="UTF-8" standalone="yes"?>
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3.png"/></Relationships>
</file>

<file path=xl/drawings/_rels/drawing8.xml.rels><?xml version="1.0" encoding="UTF-8" standalone="yes"?>
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3.png"/></Relationships>
</file>

<file path=xl/drawings/_rels/drawing9.xml.rels><?xml version="1.0" encoding="UTF-8" standalone="yes"?>
<Relationships xmlns="http://schemas.openxmlformats.org/package/2006/relationships"><Relationship Id="rId1" Type="http://schemas.openxmlformats.org/officeDocument/2006/relationships/image" Target="../media/image0.jpeg"/><Relationship Id="rId2" Type="http://schemas.openxmlformats.org/officeDocument/2006/relationships/image" Target="../media/image1.jpeg"/></Relationship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9032</xdr:colOff>
      <xdr:row>6</xdr:row>
      <xdr:rowOff>12501</xdr:rowOff>
    </xdr:from>
    <xdr:to>
      <xdr:col>7</xdr:col>
      <xdr:colOff>647369</xdr:colOff>
      <xdr:row>9</xdr:row>
      <xdr:rowOff>0</xdr:rowOff>
    </xdr:to>
    <xdr:sp macro="" textlink="">
      <xdr:nvSpPr>
        <xdr:cNvPr id="2" name=" "/>
        <xdr:cNvSpPr txBox="1"/>
      </xdr:nvSpPr>
      <xdr:spPr>
        <a:xfrm>
          <a:off x="-2070178816" y="1308100"/>
          <a:ext cx="6492928" cy="581025"/>
        </a:xfrm>
        <a:prstGeom prst="rect">
          <a:avLst/>
        </a:prstGeom>
        <a:solidFill>
          <a:srgbClr val="f2f2f2"/>
        </a:solidFill>
        <a:ln w="9525" cap="flat" cmpd="sng">
          <a:solidFill>
            <a:srgbClr val="bcbcbc"/>
          </a:solidFill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0000" tIns="46800" rIns="90000" bIns="46800" anchor="t"/>
        <a:lstStyle/>
        <a:p>
          <a:pPr algn="r"/>
          <a:r>
            <a:rPr lang="en-US" altLang="zh-CN" sz="1100" b="1">
              <a:solidFill>
                <a:srgbClr val="000000"/>
              </a:solidFill>
              <a:latin typeface="+mn-lt" panose="" pitchFamily="0" charset="0"/>
              <a:ea typeface="+mn-lt" panose="" pitchFamily="0" charset="0"/>
            </a:rPr>
            <a:t>المدرسة  </a:t>
          </a:r>
          <a:r>
            <a:rPr lang="en-US" altLang="zh-CN" sz="1100" b="1">
              <a:solidFill>
                <a:srgbClr val="000000"/>
              </a:solidFill>
              <a:latin typeface="+mn-lt" panose="" pitchFamily="0" charset="0"/>
              <a:ea typeface="+mn-lt" panose="" pitchFamily="0" charset="0"/>
            </a:rPr>
            <a:t>:</a:t>
          </a:r>
          <a:r>
            <a:rPr lang="en-US" altLang="zh-CN" sz="1100" b="1">
              <a:solidFill>
                <a:srgbClr val="000000"/>
              </a:solidFill>
              <a:latin typeface="+mn-lt" panose="" pitchFamily="0" charset="0"/>
              <a:ea typeface="+mn-lt" panose="" pitchFamily="0" charset="0"/>
            </a:rPr>
            <a:t>              </a:t>
          </a:r>
          <a:r>
            <a:rPr lang="en-US" altLang="zh-CN" sz="1100" b="1">
              <a:solidFill>
                <a:srgbClr val="000000"/>
              </a:solidFill>
              <a:latin typeface="+mn-lt" panose="" pitchFamily="0" charset="0"/>
              <a:ea typeface="+mn-lt" panose="" pitchFamily="0" charset="0"/>
            </a:rPr>
            <a:t>                                       الصف </a:t>
          </a:r>
          <a:r>
            <a:rPr lang="en-US" altLang="zh-CN" sz="1100" b="1">
              <a:solidFill>
                <a:srgbClr val="000000"/>
              </a:solidFill>
              <a:latin typeface="+mn-lt" panose="" pitchFamily="0" charset="0"/>
              <a:ea typeface="+mn-lt" panose="" pitchFamily="0" charset="0"/>
            </a:rPr>
            <a:t>/ </a:t>
          </a:r>
          <a:r>
            <a:rPr lang="en-US" altLang="zh-CN" sz="1100" b="1">
              <a:solidFill>
                <a:srgbClr val="000000"/>
              </a:solidFill>
              <a:latin typeface="+mn-lt" panose="" pitchFamily="0" charset="0"/>
              <a:ea typeface="+mn-lt" panose="" pitchFamily="0" charset="0"/>
            </a:rPr>
            <a:t>الشعبة: </a:t>
          </a:r>
        </a:p>
        <a:p>
          <a:pPr algn="r"/>
          <a:r>
            <a:rPr lang="en-US" altLang="zh-CN" sz="1100" b="1">
              <a:solidFill>
                <a:srgbClr val="000000"/>
              </a:solidFill>
              <a:latin typeface="+mn-lt" panose="" pitchFamily="0" charset="0"/>
              <a:ea typeface="+mn-lt" panose="" pitchFamily="0" charset="0"/>
            </a:rPr>
            <a:t>اسم المعلم:</a:t>
          </a:r>
          <a:r>
            <a:rPr lang="en-US" altLang="zh-CN" sz="1100" b="1">
              <a:solidFill>
                <a:srgbClr val="000000"/>
              </a:solidFill>
              <a:latin typeface="+mn-lt" panose="" pitchFamily="0" charset="0"/>
              <a:ea typeface="+mn-lt" panose="" pitchFamily="0" charset="0"/>
            </a:rPr>
            <a:t>      </a:t>
          </a:r>
          <a:r>
            <a:rPr lang="en-US" altLang="zh-CN" sz="1100" b="1">
              <a:solidFill>
                <a:srgbClr val="000000"/>
              </a:solidFill>
              <a:latin typeface="Arial" panose="" pitchFamily="0" charset="0"/>
              <a:ea typeface="Arial" panose="" pitchFamily="0" charset="0"/>
            </a:rPr>
            <a:t>                                 </a:t>
          </a:r>
          <a:r>
            <a:rPr lang="en-US" altLang="zh-CN" sz="1100" b="1">
              <a:solidFill>
                <a:srgbClr val="000000"/>
              </a:solidFill>
              <a:latin typeface="Arial" panose="" pitchFamily="0" charset="0"/>
              <a:ea typeface="Arial" panose="" pitchFamily="0" charset="0"/>
            </a:rPr>
            <a:t>              </a:t>
          </a:r>
          <a:r>
            <a:rPr lang="en-US" altLang="zh-CN" sz="1100" b="1">
              <a:solidFill>
                <a:srgbClr val="000000"/>
              </a:solidFill>
              <a:latin typeface="+mn-lt" panose="" pitchFamily="0" charset="0"/>
              <a:ea typeface="+mn-lt" panose="" pitchFamily="0" charset="0"/>
            </a:rPr>
            <a:t>المبحث: </a:t>
          </a:r>
          <a:r>
            <a:rPr lang="en-US" altLang="zh-CN" sz="1100" b="1">
              <a:solidFill>
                <a:srgbClr val="000000"/>
              </a:solidFill>
              <a:latin typeface="+mn-lt" panose="" pitchFamily="0" charset="0"/>
              <a:ea typeface="+mn-lt" panose="" pitchFamily="0" charset="0"/>
            </a:rPr>
            <a:t> </a:t>
          </a:r>
        </a:p>
      </xdr:txBody>
    </xdr:sp>
    <xdr:clientData/>
  </xdr:twoCellAnchor>
  <xdr:twoCellAnchor>
    <xdr:from>
      <xdr:col>2</xdr:col>
      <xdr:colOff>160330</xdr:colOff>
      <xdr:row>14</xdr:row>
      <xdr:rowOff>88292</xdr:rowOff>
    </xdr:from>
    <xdr:to>
      <xdr:col>7</xdr:col>
      <xdr:colOff>542806</xdr:colOff>
      <xdr:row>14</xdr:row>
      <xdr:rowOff>101575</xdr:rowOff>
    </xdr:to>
    <xdr:cxnSp macro="">
      <xdr:nvCxnSpPr>
        <xdr:cNvPr id="3" name="straightConnector1"/>
        <xdr:cNvSpPr/>
        <xdr:cNvCxnSpPr/>
      </xdr:nvCxnSpPr>
      <xdr:spPr>
        <a:xfrm flipH="1" flipV="1">
          <a:off x="-1654098176" y="2609850"/>
          <a:ext cx="4629120" cy="9526"/>
        </a:xfrm>
        <a:prstGeom prst="straightConnector1">
          <a:avLst/>
        </a:prstGeom>
        <a:noFill/>
        <a:ln w="9525" cap="flat" cmpd="sng">
          <a:solidFill>
            <a:srgbClr val="bf4f4d"/>
          </a:solidFill>
          <a:prstDash val="solid"/>
          <a:miter/>
          <a:headEnd type="arrow" w="med" len="med"/>
          <a:tailEnd type="arrow" w="med" len="med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</xdr:cxnSp>
    <xdr:clientData/>
  </xdr:twoCellAnchor>
  <xdr:twoCellAnchor>
    <xdr:from>
      <xdr:col>2</xdr:col>
      <xdr:colOff>74519</xdr:colOff>
      <xdr:row>21</xdr:row>
      <xdr:rowOff>75790</xdr:rowOff>
    </xdr:from>
    <xdr:to>
      <xdr:col>7</xdr:col>
      <xdr:colOff>561258</xdr:colOff>
      <xdr:row>21</xdr:row>
      <xdr:rowOff>75790</xdr:rowOff>
    </xdr:to>
    <xdr:cxnSp macro="">
      <xdr:nvCxnSpPr>
        <xdr:cNvPr id="4" name="straightConnector1"/>
        <xdr:cNvSpPr/>
        <xdr:cNvCxnSpPr/>
      </xdr:nvCxnSpPr>
      <xdr:spPr>
        <a:xfrm flipH="1" flipV="1">
          <a:off x="-1654117248" y="4105275"/>
          <a:ext cx="4733952" cy="1"/>
        </a:xfrm>
        <a:prstGeom prst="straightConnector1">
          <a:avLst/>
        </a:prstGeom>
        <a:noFill/>
        <a:ln w="9525" cap="flat" cmpd="sng">
          <a:solidFill>
            <a:srgbClr val="bf4f4d"/>
          </a:solidFill>
          <a:prstDash val="solid"/>
          <a:miter/>
          <a:headEnd type="arrow" w="med" len="med"/>
          <a:tailEnd type="arrow" w="med" len="med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</xdr:cxnSp>
    <xdr:clientData/>
  </xdr:twoCellAnchor>
  <xdr:twoCellAnchor>
    <xdr:from>
      <xdr:col>4</xdr:col>
      <xdr:colOff>94568</xdr:colOff>
      <xdr:row>11</xdr:row>
      <xdr:rowOff>75790</xdr:rowOff>
    </xdr:from>
    <xdr:to>
      <xdr:col>4</xdr:col>
      <xdr:colOff>618922</xdr:colOff>
      <xdr:row>11</xdr:row>
      <xdr:rowOff>88292</xdr:rowOff>
    </xdr:to>
    <xdr:cxnSp macro="">
      <xdr:nvCxnSpPr>
        <xdr:cNvPr id="5" name="straightConnector1"/>
        <xdr:cNvSpPr/>
        <xdr:cNvCxnSpPr/>
      </xdr:nvCxnSpPr>
      <xdr:spPr>
        <a:xfrm>
          <a:off x="-1651593088" y="2000250"/>
          <a:ext cx="523776" cy="9525"/>
        </a:xfrm>
        <a:prstGeom prst="straightConnector1">
          <a:avLst/>
        </a:prstGeom>
        <a:noFill/>
        <a:ln w="9525" cap="flat" cmpd="sng">
          <a:solidFill>
            <a:srgbClr val="000000"/>
          </a:solidFill>
          <a:prstDash val="solid"/>
          <a:miter/>
          <a:tailEnd type="arrow" w="med" len="med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</xdr:cxnSp>
    <xdr:clientData/>
  </xdr:twoCellAnchor>
  <xdr:twoCellAnchor>
    <xdr:from>
      <xdr:col>4</xdr:col>
      <xdr:colOff>12301</xdr:colOff>
      <xdr:row>10</xdr:row>
      <xdr:rowOff>114076</xdr:rowOff>
    </xdr:from>
    <xdr:to>
      <xdr:col>4</xdr:col>
      <xdr:colOff>535886</xdr:colOff>
      <xdr:row>10</xdr:row>
      <xdr:rowOff>114076</xdr:rowOff>
    </xdr:to>
    <xdr:cxnSp macro="">
      <xdr:nvCxnSpPr>
        <xdr:cNvPr id="6" name="straightConnector1"/>
        <xdr:cNvSpPr/>
        <xdr:cNvCxnSpPr/>
      </xdr:nvCxnSpPr>
      <xdr:spPr>
        <a:xfrm>
          <a:off x="-2067540352" y="1752600"/>
          <a:ext cx="523904" cy="9525"/>
        </a:xfrm>
        <a:prstGeom prst="straightConnector1">
          <a:avLst/>
        </a:prstGeom>
        <a:noFill/>
        <a:ln w="9525" cap="flat" cmpd="sng">
          <a:solidFill>
            <a:srgbClr val="000000"/>
          </a:solidFill>
          <a:prstDash val="solid"/>
          <a:miter/>
          <a:tailEnd type="arrow" w="med" len="med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</xdr:cxnSp>
    <xdr:clientData/>
  </xdr:twoCellAnchor>
  <xdr:twoCellAnchor>
    <xdr:from>
      <xdr:col>6</xdr:col>
      <xdr:colOff>203744</xdr:colOff>
      <xdr:row>0</xdr:row>
      <xdr:rowOff>75344</xdr:rowOff>
    </xdr:from>
    <xdr:to>
      <xdr:col>7</xdr:col>
      <xdr:colOff>538193</xdr:colOff>
      <xdr:row>2</xdr:row>
      <xdr:rowOff>177663</xdr:rowOff>
    </xdr:to>
    <xdr:pic>
      <xdr:nvPicPr>
        <xdr:cNvPr id="7" name="صورة 10" descr=" 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-2070069504" y="82550"/>
          <a:ext cx="994944" cy="545394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0</xdr:col>
      <xdr:colOff>209126</xdr:colOff>
      <xdr:row>4</xdr:row>
      <xdr:rowOff>190450</xdr:rowOff>
    </xdr:from>
    <xdr:to>
      <xdr:col>0</xdr:col>
      <xdr:colOff>644294</xdr:colOff>
      <xdr:row>6</xdr:row>
      <xdr:rowOff>50787</xdr:rowOff>
    </xdr:to>
    <xdr:cxnSp macro="">
      <xdr:nvCxnSpPr>
        <xdr:cNvPr id="8" name="straightConnector1"/>
        <xdr:cNvSpPr/>
        <xdr:cNvCxnSpPr/>
      </xdr:nvCxnSpPr>
      <xdr:spPr>
        <a:xfrm>
          <a:off x="-2064663808" y="1085850"/>
          <a:ext cx="434944" cy="254000"/>
        </a:xfrm>
        <a:prstGeom prst="straightConnector1">
          <a:avLst/>
        </a:prstGeom>
        <a:noFill/>
        <a:ln w="9525" cap="flat" cmpd="sng">
          <a:solidFill>
            <a:srgbClr val="000000"/>
          </a:solidFill>
          <a:prstDash val="solid"/>
          <a:miter/>
          <a:tailEnd type="arrow" w="med" len="med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</xdr:cxnSp>
    <xdr:clientData/>
  </xdr:twoCellAnchor>
  <xdr:twoCellAnchor>
    <xdr:from>
      <xdr:col>0</xdr:col>
      <xdr:colOff>63045</xdr:colOff>
      <xdr:row>0</xdr:row>
      <xdr:rowOff>101389</xdr:rowOff>
    </xdr:from>
    <xdr:to>
      <xdr:col>1</xdr:col>
      <xdr:colOff>9995</xdr:colOff>
      <xdr:row>3</xdr:row>
      <xdr:rowOff>113481</xdr:rowOff>
    </xdr:to>
    <xdr:pic>
      <xdr:nvPicPr>
        <xdr:cNvPr id="9" name="صورة 8" descr=" 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-2063026048" y="114299"/>
          <a:ext cx="606976" cy="674901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6</xdr:col>
      <xdr:colOff>203744</xdr:colOff>
      <xdr:row>0</xdr:row>
      <xdr:rowOff>75344</xdr:rowOff>
    </xdr:from>
    <xdr:to>
      <xdr:col>7</xdr:col>
      <xdr:colOff>538193</xdr:colOff>
      <xdr:row>2</xdr:row>
      <xdr:rowOff>177663</xdr:rowOff>
    </xdr:to>
    <xdr:pic>
      <xdr:nvPicPr>
        <xdr:cNvPr id="10" name="صورة 11" descr=" 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-2070069504" y="82550"/>
          <a:ext cx="994944" cy="545394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0</xdr:col>
      <xdr:colOff>63045</xdr:colOff>
      <xdr:row>0</xdr:row>
      <xdr:rowOff>101389</xdr:rowOff>
    </xdr:from>
    <xdr:to>
      <xdr:col>1</xdr:col>
      <xdr:colOff>9995</xdr:colOff>
      <xdr:row>3</xdr:row>
      <xdr:rowOff>113481</xdr:rowOff>
    </xdr:to>
    <xdr:pic>
      <xdr:nvPicPr>
        <xdr:cNvPr id="11" name="صورة 12" descr=" 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-2063026048" y="114299"/>
          <a:ext cx="606976" cy="674901"/>
        </a:xfrm>
        <a:prstGeom prst="rect">
          <a:avLst/>
        </a:prstGeom>
        <a:noFill/>
        <a:ln>
          <a:noFill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160330</xdr:colOff>
      <xdr:row>14</xdr:row>
      <xdr:rowOff>88292</xdr:rowOff>
    </xdr:from>
    <xdr:to>
      <xdr:col>7</xdr:col>
      <xdr:colOff>542806</xdr:colOff>
      <xdr:row>14</xdr:row>
      <xdr:rowOff>101575</xdr:rowOff>
    </xdr:to>
    <xdr:cxnSp macro="">
      <xdr:nvCxnSpPr>
        <xdr:cNvPr id="2" name="straightConnector1"/>
        <xdr:cNvSpPr/>
        <xdr:cNvCxnSpPr/>
      </xdr:nvCxnSpPr>
      <xdr:spPr>
        <a:xfrm flipH="1" flipV="1">
          <a:off x="-2070073984" y="2959100"/>
          <a:ext cx="6235648" cy="9526"/>
        </a:xfrm>
        <a:prstGeom prst="straightConnector1">
          <a:avLst/>
        </a:prstGeom>
        <a:noFill/>
        <a:ln w="9525" cap="flat" cmpd="sng">
          <a:solidFill>
            <a:srgbClr val="bf4f4d"/>
          </a:solidFill>
          <a:prstDash val="solid"/>
          <a:miter/>
          <a:headEnd type="arrow" w="med" len="med"/>
          <a:tailEnd type="arrow" w="med" len="med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</xdr:cxnSp>
    <xdr:clientData/>
  </xdr:twoCellAnchor>
  <xdr:twoCellAnchor>
    <xdr:from>
      <xdr:col>2</xdr:col>
      <xdr:colOff>74519</xdr:colOff>
      <xdr:row>21</xdr:row>
      <xdr:rowOff>75790</xdr:rowOff>
    </xdr:from>
    <xdr:to>
      <xdr:col>7</xdr:col>
      <xdr:colOff>561258</xdr:colOff>
      <xdr:row>21</xdr:row>
      <xdr:rowOff>75790</xdr:rowOff>
    </xdr:to>
    <xdr:cxnSp macro="">
      <xdr:nvCxnSpPr>
        <xdr:cNvPr id="3" name="straightConnector1"/>
        <xdr:cNvSpPr/>
        <xdr:cNvCxnSpPr/>
      </xdr:nvCxnSpPr>
      <xdr:spPr>
        <a:xfrm flipH="1" flipV="1">
          <a:off x="-2070093056" y="4486275"/>
          <a:ext cx="6340480" cy="1"/>
        </a:xfrm>
        <a:prstGeom prst="straightConnector1">
          <a:avLst/>
        </a:prstGeom>
        <a:noFill/>
        <a:ln w="9525" cap="flat" cmpd="sng">
          <a:solidFill>
            <a:srgbClr val="bf4f4d"/>
          </a:solidFill>
          <a:prstDash val="solid"/>
          <a:miter/>
          <a:headEnd type="arrow" w="med" len="med"/>
          <a:tailEnd type="arrow" w="med" len="med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</xdr:cxnSp>
    <xdr:clientData/>
  </xdr:twoCellAnchor>
  <xdr:twoCellAnchor>
    <xdr:from>
      <xdr:col>4</xdr:col>
      <xdr:colOff>94568</xdr:colOff>
      <xdr:row>11</xdr:row>
      <xdr:rowOff>75790</xdr:rowOff>
    </xdr:from>
    <xdr:to>
      <xdr:col>4</xdr:col>
      <xdr:colOff>618922</xdr:colOff>
      <xdr:row>11</xdr:row>
      <xdr:rowOff>88292</xdr:rowOff>
    </xdr:to>
    <xdr:cxnSp macro="">
      <xdr:nvCxnSpPr>
        <xdr:cNvPr id="4" name="straightConnector1"/>
        <xdr:cNvSpPr/>
        <xdr:cNvCxnSpPr/>
      </xdr:nvCxnSpPr>
      <xdr:spPr>
        <a:xfrm>
          <a:off x="-2067076864" y="2359025"/>
          <a:ext cx="523904" cy="9525"/>
        </a:xfrm>
        <a:prstGeom prst="straightConnector1">
          <a:avLst/>
        </a:prstGeom>
        <a:noFill/>
        <a:ln w="9525" cap="flat" cmpd="sng">
          <a:solidFill>
            <a:srgbClr val="000000"/>
          </a:solidFill>
          <a:prstDash val="solid"/>
          <a:miter/>
          <a:tailEnd type="arrow" w="med" len="med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</xdr:cxnSp>
    <xdr:clientData/>
  </xdr:twoCellAnchor>
  <xdr:twoCellAnchor>
    <xdr:from>
      <xdr:col>4</xdr:col>
      <xdr:colOff>12301</xdr:colOff>
      <xdr:row>10</xdr:row>
      <xdr:rowOff>114076</xdr:rowOff>
    </xdr:from>
    <xdr:to>
      <xdr:col>4</xdr:col>
      <xdr:colOff>535886</xdr:colOff>
      <xdr:row>10</xdr:row>
      <xdr:rowOff>114076</xdr:rowOff>
    </xdr:to>
    <xdr:cxnSp macro="">
      <xdr:nvCxnSpPr>
        <xdr:cNvPr id="5" name="straightConnector1"/>
        <xdr:cNvSpPr/>
        <xdr:cNvCxnSpPr/>
      </xdr:nvCxnSpPr>
      <xdr:spPr>
        <a:xfrm>
          <a:off x="-2066994304" y="2190750"/>
          <a:ext cx="523904" cy="9525"/>
        </a:xfrm>
        <a:prstGeom prst="straightConnector1">
          <a:avLst/>
        </a:prstGeom>
        <a:noFill/>
        <a:ln w="9525" cap="flat" cmpd="sng">
          <a:solidFill>
            <a:srgbClr val="000000"/>
          </a:solidFill>
          <a:prstDash val="solid"/>
          <a:miter/>
          <a:tailEnd type="arrow" w="med" len="med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</xdr:cxnSp>
    <xdr:clientData/>
  </xdr:twoCellAnchor>
  <xdr:twoCellAnchor>
    <xdr:from>
      <xdr:col>0</xdr:col>
      <xdr:colOff>209126</xdr:colOff>
      <xdr:row>4</xdr:row>
      <xdr:rowOff>190450</xdr:rowOff>
    </xdr:from>
    <xdr:to>
      <xdr:col>0</xdr:col>
      <xdr:colOff>644294</xdr:colOff>
      <xdr:row>6</xdr:row>
      <xdr:rowOff>50787</xdr:rowOff>
    </xdr:to>
    <xdr:cxnSp macro="">
      <xdr:nvCxnSpPr>
        <xdr:cNvPr id="6" name="straightConnector1"/>
        <xdr:cNvSpPr/>
        <xdr:cNvCxnSpPr/>
      </xdr:nvCxnSpPr>
      <xdr:spPr>
        <a:xfrm>
          <a:off x="-2063000064" y="1085850"/>
          <a:ext cx="434944" cy="254000"/>
        </a:xfrm>
        <a:prstGeom prst="straightConnector1">
          <a:avLst/>
        </a:prstGeom>
        <a:noFill/>
        <a:ln w="9525" cap="flat" cmpd="sng">
          <a:solidFill>
            <a:srgbClr val="000000"/>
          </a:solidFill>
          <a:prstDash val="solid"/>
          <a:miter/>
          <a:tailEnd type="arrow" w="med" len="med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</xdr:cxnSp>
    <xdr:clientData/>
  </xdr:twoCellAnchor>
  <xdr:twoCellAnchor>
    <xdr:from>
      <xdr:col>6</xdr:col>
      <xdr:colOff>203437</xdr:colOff>
      <xdr:row>0</xdr:row>
      <xdr:rowOff>75344</xdr:rowOff>
    </xdr:from>
    <xdr:to>
      <xdr:col>7</xdr:col>
      <xdr:colOff>512821</xdr:colOff>
      <xdr:row>2</xdr:row>
      <xdr:rowOff>177663</xdr:rowOff>
    </xdr:to>
    <xdr:pic>
      <xdr:nvPicPr>
        <xdr:cNvPr id="7" name="صورة 19" descr=" 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-2070069504" y="82550"/>
          <a:ext cx="994944" cy="545394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0</xdr:col>
      <xdr:colOff>63045</xdr:colOff>
      <xdr:row>0</xdr:row>
      <xdr:rowOff>101389</xdr:rowOff>
    </xdr:from>
    <xdr:to>
      <xdr:col>1</xdr:col>
      <xdr:colOff>9995</xdr:colOff>
      <xdr:row>3</xdr:row>
      <xdr:rowOff>113481</xdr:rowOff>
    </xdr:to>
    <xdr:pic>
      <xdr:nvPicPr>
        <xdr:cNvPr id="8" name="صورة 20" descr=" 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-2063026048" y="114299"/>
          <a:ext cx="606976" cy="674901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6</xdr:col>
      <xdr:colOff>203437</xdr:colOff>
      <xdr:row>0</xdr:row>
      <xdr:rowOff>75344</xdr:rowOff>
    </xdr:from>
    <xdr:to>
      <xdr:col>7</xdr:col>
      <xdr:colOff>512821</xdr:colOff>
      <xdr:row>2</xdr:row>
      <xdr:rowOff>177663</xdr:rowOff>
    </xdr:to>
    <xdr:pic>
      <xdr:nvPicPr>
        <xdr:cNvPr id="9" name="صورة 21" descr=" 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-2070069504" y="82550"/>
          <a:ext cx="994944" cy="545394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0</xdr:col>
      <xdr:colOff>63045</xdr:colOff>
      <xdr:row>0</xdr:row>
      <xdr:rowOff>101389</xdr:rowOff>
    </xdr:from>
    <xdr:to>
      <xdr:col>1</xdr:col>
      <xdr:colOff>9995</xdr:colOff>
      <xdr:row>3</xdr:row>
      <xdr:rowOff>113481</xdr:rowOff>
    </xdr:to>
    <xdr:pic>
      <xdr:nvPicPr>
        <xdr:cNvPr id="10" name="صورة 22" descr=" 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-2063026048" y="114299"/>
          <a:ext cx="606976" cy="674901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0</xdr:colOff>
      <xdr:row>5</xdr:row>
      <xdr:rowOff>24742</xdr:rowOff>
    </xdr:from>
    <xdr:to>
      <xdr:col>7</xdr:col>
      <xdr:colOff>647369</xdr:colOff>
      <xdr:row>8</xdr:row>
      <xdr:rowOff>12501</xdr:rowOff>
    </xdr:to>
    <xdr:sp macro="" textlink="">
      <xdr:nvSpPr>
        <xdr:cNvPr id="11" name=" "/>
        <xdr:cNvSpPr txBox="1"/>
      </xdr:nvSpPr>
      <xdr:spPr>
        <a:xfrm>
          <a:off x="-2070178816" y="1143000"/>
          <a:ext cx="7308928" cy="561975"/>
        </a:xfrm>
        <a:prstGeom prst="rect">
          <a:avLst/>
        </a:prstGeom>
        <a:solidFill>
          <a:srgbClr val="f2f2f2"/>
        </a:solidFill>
        <a:ln w="9525" cap="flat" cmpd="sng">
          <a:solidFill>
            <a:srgbClr val="bcbcbc"/>
          </a:solidFill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0000" tIns="46800" rIns="90000" bIns="46800" anchor="t"/>
        <a:lstStyle/>
        <a:p>
          <a:pPr algn="r"/>
          <a:r>
            <a:rPr lang="en-US" altLang="zh-CN" sz="1100" b="1">
              <a:solidFill>
                <a:srgbClr val="000000"/>
              </a:solidFill>
              <a:latin typeface="+mn-lt" panose="" pitchFamily="0" charset="0"/>
              <a:ea typeface="+mn-lt" panose="" pitchFamily="0" charset="0"/>
            </a:rPr>
            <a:t>المدرسة</a:t>
          </a:r>
          <a:r>
            <a:rPr lang="en-US" altLang="zh-CN" sz="1100" b="1">
              <a:solidFill>
                <a:srgbClr val="000000"/>
              </a:solidFill>
              <a:latin typeface="+mn-lt" panose="" pitchFamily="0" charset="0"/>
              <a:ea typeface="+mn-lt" panose="" pitchFamily="0" charset="0"/>
            </a:rPr>
            <a:t>:</a:t>
          </a:r>
          <a:r>
            <a:rPr lang="en-US" altLang="zh-CN" sz="1100" b="1">
              <a:solidFill>
                <a:srgbClr val="000000"/>
              </a:solidFill>
              <a:latin typeface="+mn-lt" panose="" pitchFamily="0" charset="0"/>
              <a:ea typeface="+mn-lt" panose="" pitchFamily="0" charset="0"/>
            </a:rPr>
            <a:t>             </a:t>
          </a:r>
          <a:r>
            <a:rPr lang="en-US" altLang="zh-CN" sz="1100" b="1">
              <a:solidFill>
                <a:srgbClr val="000000"/>
              </a:solidFill>
              <a:latin typeface="+mn-lt" panose="" pitchFamily="0" charset="0"/>
              <a:ea typeface="+mn-lt" panose="" pitchFamily="0" charset="0"/>
            </a:rPr>
            <a:t> </a:t>
          </a:r>
          <a:r>
            <a:rPr lang="en-US" altLang="zh-CN" sz="1100">
              <a:solidFill>
                <a:srgbClr val="000000"/>
              </a:solidFill>
              <a:latin typeface="Arial" panose="" pitchFamily="0" charset="0"/>
              <a:ea typeface="Arial" panose="" pitchFamily="0" charset="0"/>
            </a:rPr>
            <a:t> </a:t>
          </a:r>
          <a:r>
            <a:rPr lang="en-US" altLang="zh-CN" sz="1100" b="1">
              <a:solidFill>
                <a:srgbClr val="000000"/>
              </a:solidFill>
              <a:latin typeface="+mn-lt" panose="" pitchFamily="0" charset="0"/>
              <a:ea typeface="+mn-lt" panose="" pitchFamily="0" charset="0"/>
            </a:rPr>
            <a:t>                                </a:t>
          </a:r>
          <a:r>
            <a:rPr lang="en-US" altLang="zh-CN" sz="1100" b="1">
              <a:solidFill>
                <a:srgbClr val="000000"/>
              </a:solidFill>
              <a:latin typeface="+mn-lt" panose="" pitchFamily="0" charset="0"/>
              <a:ea typeface="+mn-lt" panose="" pitchFamily="0" charset="0"/>
            </a:rPr>
            <a:t>                          </a:t>
          </a:r>
          <a:r>
            <a:rPr lang="en-US" altLang="zh-CN" sz="1100" b="1">
              <a:solidFill>
                <a:srgbClr val="000000"/>
              </a:solidFill>
              <a:latin typeface="+mn-lt" panose="" pitchFamily="0" charset="0"/>
              <a:ea typeface="+mn-lt" panose="" pitchFamily="0" charset="0"/>
            </a:rPr>
            <a:t>     الصف والشعبة : </a:t>
          </a:r>
        </a:p>
        <a:p>
          <a:pPr algn="r"/>
          <a:r>
            <a:rPr lang="en-US" altLang="zh-CN" sz="1100">
              <a:solidFill>
                <a:srgbClr val="000000"/>
              </a:solidFill>
              <a:latin typeface="Arial" panose="" pitchFamily="0" charset="0"/>
              <a:ea typeface="Arial" panose="" pitchFamily="0" charset="0"/>
            </a:rPr>
            <a:t> </a:t>
          </a:r>
          <a:r>
            <a:rPr lang="en-US" altLang="zh-CN" sz="1100" b="1">
              <a:solidFill>
                <a:srgbClr val="000000"/>
              </a:solidFill>
              <a:latin typeface="+mn-lt" panose="" pitchFamily="0" charset="0"/>
              <a:ea typeface="+mn-lt" panose="" pitchFamily="0" charset="0"/>
            </a:rPr>
            <a:t>المبحث</a:t>
          </a:r>
          <a:r>
            <a:rPr lang="en-US" altLang="zh-CN" sz="1100" b="1">
              <a:solidFill>
                <a:srgbClr val="000000"/>
              </a:solidFill>
              <a:latin typeface="+mn-lt" panose="" pitchFamily="0" charset="0"/>
              <a:ea typeface="+mn-lt" panose="" pitchFamily="0" charset="0"/>
            </a:rPr>
            <a:t>:                                                                              اسم المعلم                           </a:t>
          </a:r>
          <a:r>
            <a:rPr lang="en-US" altLang="zh-CN" sz="1100" b="1">
              <a:solidFill>
                <a:srgbClr val="000000"/>
              </a:solidFill>
              <a:latin typeface="+mn-lt" panose="" pitchFamily="0" charset="0"/>
              <a:ea typeface="+mn-lt" panose="" pitchFamily="0" charset="0"/>
            </a:rPr>
            <a:t>                        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160330</xdr:colOff>
      <xdr:row>14</xdr:row>
      <xdr:rowOff>88366</xdr:rowOff>
    </xdr:from>
    <xdr:to>
      <xdr:col>7</xdr:col>
      <xdr:colOff>542806</xdr:colOff>
      <xdr:row>14</xdr:row>
      <xdr:rowOff>101091</xdr:rowOff>
    </xdr:to>
    <xdr:cxnSp macro="">
      <xdr:nvCxnSpPr>
        <xdr:cNvPr id="2" name="straightConnector1"/>
        <xdr:cNvSpPr/>
        <xdr:cNvCxnSpPr/>
      </xdr:nvCxnSpPr>
      <xdr:spPr>
        <a:xfrm flipH="1" flipV="1">
          <a:off x="-2070073984" y="2901950"/>
          <a:ext cx="6235648" cy="9526"/>
        </a:xfrm>
        <a:prstGeom prst="straightConnector1">
          <a:avLst/>
        </a:prstGeom>
        <a:noFill/>
        <a:ln w="9525" cap="flat" cmpd="sng">
          <a:solidFill>
            <a:srgbClr val="bf4f4d"/>
          </a:solidFill>
          <a:prstDash val="solid"/>
          <a:miter/>
          <a:headEnd type="arrow" w="med" len="med"/>
          <a:tailEnd type="arrow" w="med" len="med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</xdr:cxnSp>
    <xdr:clientData/>
  </xdr:twoCellAnchor>
  <xdr:twoCellAnchor>
    <xdr:from>
      <xdr:col>2</xdr:col>
      <xdr:colOff>74519</xdr:colOff>
      <xdr:row>21</xdr:row>
      <xdr:rowOff>75641</xdr:rowOff>
    </xdr:from>
    <xdr:to>
      <xdr:col>7</xdr:col>
      <xdr:colOff>561258</xdr:colOff>
      <xdr:row>21</xdr:row>
      <xdr:rowOff>75641</xdr:rowOff>
    </xdr:to>
    <xdr:cxnSp macro="">
      <xdr:nvCxnSpPr>
        <xdr:cNvPr id="3" name="straightConnector1"/>
        <xdr:cNvSpPr/>
        <xdr:cNvCxnSpPr/>
      </xdr:nvCxnSpPr>
      <xdr:spPr>
        <a:xfrm flipH="1" flipV="1">
          <a:off x="-2070093056" y="4391025"/>
          <a:ext cx="6340480" cy="1"/>
        </a:xfrm>
        <a:prstGeom prst="straightConnector1">
          <a:avLst/>
        </a:prstGeom>
        <a:noFill/>
        <a:ln w="9525" cap="flat" cmpd="sng">
          <a:solidFill>
            <a:srgbClr val="bf4f4d"/>
          </a:solidFill>
          <a:prstDash val="solid"/>
          <a:miter/>
          <a:headEnd type="arrow" w="med" len="med"/>
          <a:tailEnd type="arrow" w="med" len="med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</xdr:cxnSp>
    <xdr:clientData/>
  </xdr:twoCellAnchor>
  <xdr:twoCellAnchor>
    <xdr:from>
      <xdr:col>4</xdr:col>
      <xdr:colOff>94568</xdr:colOff>
      <xdr:row>11</xdr:row>
      <xdr:rowOff>75790</xdr:rowOff>
    </xdr:from>
    <xdr:to>
      <xdr:col>4</xdr:col>
      <xdr:colOff>618922</xdr:colOff>
      <xdr:row>11</xdr:row>
      <xdr:rowOff>88292</xdr:rowOff>
    </xdr:to>
    <xdr:cxnSp macro="">
      <xdr:nvCxnSpPr>
        <xdr:cNvPr id="4" name="straightConnector1"/>
        <xdr:cNvSpPr/>
        <xdr:cNvCxnSpPr/>
      </xdr:nvCxnSpPr>
      <xdr:spPr>
        <a:xfrm>
          <a:off x="-2067076864" y="2320925"/>
          <a:ext cx="523904" cy="9525"/>
        </a:xfrm>
        <a:prstGeom prst="straightConnector1">
          <a:avLst/>
        </a:prstGeom>
        <a:noFill/>
        <a:ln w="9525" cap="flat" cmpd="sng">
          <a:solidFill>
            <a:srgbClr val="000000"/>
          </a:solidFill>
          <a:prstDash val="solid"/>
          <a:miter/>
          <a:tailEnd type="arrow" w="med" len="med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</xdr:cxnSp>
    <xdr:clientData/>
  </xdr:twoCellAnchor>
  <xdr:twoCellAnchor>
    <xdr:from>
      <xdr:col>4</xdr:col>
      <xdr:colOff>12301</xdr:colOff>
      <xdr:row>10</xdr:row>
      <xdr:rowOff>114076</xdr:rowOff>
    </xdr:from>
    <xdr:to>
      <xdr:col>4</xdr:col>
      <xdr:colOff>535886</xdr:colOff>
      <xdr:row>10</xdr:row>
      <xdr:rowOff>114076</xdr:rowOff>
    </xdr:to>
    <xdr:cxnSp macro="">
      <xdr:nvCxnSpPr>
        <xdr:cNvPr id="5" name="straightConnector1"/>
        <xdr:cNvSpPr/>
        <xdr:cNvCxnSpPr/>
      </xdr:nvCxnSpPr>
      <xdr:spPr>
        <a:xfrm>
          <a:off x="-2066994304" y="2152650"/>
          <a:ext cx="523904" cy="9525"/>
        </a:xfrm>
        <a:prstGeom prst="straightConnector1">
          <a:avLst/>
        </a:prstGeom>
        <a:noFill/>
        <a:ln w="9525" cap="flat" cmpd="sng">
          <a:solidFill>
            <a:srgbClr val="000000"/>
          </a:solidFill>
          <a:prstDash val="solid"/>
          <a:miter/>
          <a:tailEnd type="arrow" w="med" len="med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</xdr:cxnSp>
    <xdr:clientData/>
  </xdr:twoCellAnchor>
  <xdr:twoCellAnchor>
    <xdr:from>
      <xdr:col>0</xdr:col>
      <xdr:colOff>209126</xdr:colOff>
      <xdr:row>4</xdr:row>
      <xdr:rowOff>190450</xdr:rowOff>
    </xdr:from>
    <xdr:to>
      <xdr:col>0</xdr:col>
      <xdr:colOff>644294</xdr:colOff>
      <xdr:row>6</xdr:row>
      <xdr:rowOff>50787</xdr:rowOff>
    </xdr:to>
    <xdr:cxnSp macro="">
      <xdr:nvCxnSpPr>
        <xdr:cNvPr id="6" name="straightConnector1"/>
        <xdr:cNvSpPr/>
        <xdr:cNvCxnSpPr/>
      </xdr:nvCxnSpPr>
      <xdr:spPr>
        <a:xfrm>
          <a:off x="-2063000064" y="1085850"/>
          <a:ext cx="434944" cy="254000"/>
        </a:xfrm>
        <a:prstGeom prst="straightConnector1">
          <a:avLst/>
        </a:prstGeom>
        <a:noFill/>
        <a:ln w="9525" cap="flat" cmpd="sng">
          <a:solidFill>
            <a:srgbClr val="000000"/>
          </a:solidFill>
          <a:prstDash val="solid"/>
          <a:miter/>
          <a:tailEnd type="arrow" w="med" len="med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</xdr:cxnSp>
    <xdr:clientData/>
  </xdr:twoCellAnchor>
  <xdr:twoCellAnchor>
    <xdr:from>
      <xdr:col>6</xdr:col>
      <xdr:colOff>203744</xdr:colOff>
      <xdr:row>0</xdr:row>
      <xdr:rowOff>75344</xdr:rowOff>
    </xdr:from>
    <xdr:to>
      <xdr:col>7</xdr:col>
      <xdr:colOff>538193</xdr:colOff>
      <xdr:row>2</xdr:row>
      <xdr:rowOff>177663</xdr:rowOff>
    </xdr:to>
    <xdr:pic>
      <xdr:nvPicPr>
        <xdr:cNvPr id="7" name="صورة 7" descr=" 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-2070069504" y="82550"/>
          <a:ext cx="994944" cy="545394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0</xdr:col>
      <xdr:colOff>63045</xdr:colOff>
      <xdr:row>0</xdr:row>
      <xdr:rowOff>101389</xdr:rowOff>
    </xdr:from>
    <xdr:to>
      <xdr:col>1</xdr:col>
      <xdr:colOff>9995</xdr:colOff>
      <xdr:row>3</xdr:row>
      <xdr:rowOff>113481</xdr:rowOff>
    </xdr:to>
    <xdr:pic>
      <xdr:nvPicPr>
        <xdr:cNvPr id="8" name="صورة 8" descr=" 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-2063026048" y="114299"/>
          <a:ext cx="606976" cy="674901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1</xdr:col>
      <xdr:colOff>0</xdr:colOff>
      <xdr:row>4</xdr:row>
      <xdr:rowOff>215555</xdr:rowOff>
    </xdr:from>
    <xdr:to>
      <xdr:col>8</xdr:col>
      <xdr:colOff>647369</xdr:colOff>
      <xdr:row>7</xdr:row>
      <xdr:rowOff>177365</xdr:rowOff>
    </xdr:to>
    <xdr:sp macro="" textlink="">
      <xdr:nvSpPr>
        <xdr:cNvPr id="9" name=" "/>
        <xdr:cNvSpPr txBox="1"/>
      </xdr:nvSpPr>
      <xdr:spPr>
        <a:xfrm>
          <a:off x="-2070839168" y="1104900"/>
          <a:ext cx="7823232" cy="561975"/>
        </a:xfrm>
        <a:prstGeom prst="rect">
          <a:avLst/>
        </a:prstGeom>
        <a:solidFill>
          <a:srgbClr val="f2f2f2"/>
        </a:solidFill>
        <a:ln w="9525" cap="flat" cmpd="sng">
          <a:solidFill>
            <a:srgbClr val="bcbcbc"/>
          </a:solidFill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0000" tIns="46800" rIns="90000" bIns="46800" anchor="t"/>
        <a:lstStyle/>
        <a:p>
          <a:pPr algn="r"/>
          <a:r>
            <a:rPr lang="en-US" altLang="zh-CN" sz="1100" b="1">
              <a:solidFill>
                <a:srgbClr val="000000"/>
              </a:solidFill>
              <a:latin typeface="+mn-lt" panose="" pitchFamily="0" charset="0"/>
              <a:ea typeface="+mn-lt" panose="" pitchFamily="0" charset="0"/>
            </a:rPr>
            <a:t>المدرسة</a:t>
          </a:r>
          <a:r>
            <a:rPr lang="en-US" altLang="zh-CN" sz="1100" b="1">
              <a:solidFill>
                <a:srgbClr val="000000"/>
              </a:solidFill>
              <a:latin typeface="+mn-lt" panose="" pitchFamily="0" charset="0"/>
              <a:ea typeface="+mn-lt" panose="" pitchFamily="0" charset="0"/>
            </a:rPr>
            <a:t>:</a:t>
          </a:r>
          <a:r>
            <a:rPr lang="en-US" altLang="zh-CN" sz="1100" b="1">
              <a:solidFill>
                <a:srgbClr val="000000"/>
              </a:solidFill>
              <a:latin typeface="+mn-lt" panose="" pitchFamily="0" charset="0"/>
              <a:ea typeface="+mn-lt" panose="" pitchFamily="0" charset="0"/>
            </a:rPr>
            <a:t>             </a:t>
          </a:r>
          <a:r>
            <a:rPr lang="en-US" altLang="zh-CN" sz="1100" b="1">
              <a:solidFill>
                <a:srgbClr val="000000"/>
              </a:solidFill>
              <a:latin typeface="+mn-lt" panose="" pitchFamily="0" charset="0"/>
              <a:ea typeface="+mn-lt" panose="" pitchFamily="0" charset="0"/>
            </a:rPr>
            <a:t> </a:t>
          </a:r>
          <a:r>
            <a:rPr lang="en-US" altLang="zh-CN" sz="1100">
              <a:solidFill>
                <a:srgbClr val="000000"/>
              </a:solidFill>
              <a:latin typeface="Arial" panose="" pitchFamily="0" charset="0"/>
              <a:ea typeface="Arial" panose="" pitchFamily="0" charset="0"/>
            </a:rPr>
            <a:t> </a:t>
          </a:r>
          <a:r>
            <a:rPr lang="en-US" altLang="zh-CN" sz="1100" b="1">
              <a:solidFill>
                <a:srgbClr val="000000"/>
              </a:solidFill>
              <a:latin typeface="+mn-lt" panose="" pitchFamily="0" charset="0"/>
              <a:ea typeface="+mn-lt" panose="" pitchFamily="0" charset="0"/>
            </a:rPr>
            <a:t>                                </a:t>
          </a:r>
          <a:r>
            <a:rPr lang="en-US" altLang="zh-CN" sz="1100" b="1">
              <a:solidFill>
                <a:srgbClr val="000000"/>
              </a:solidFill>
              <a:latin typeface="+mn-lt" panose="" pitchFamily="0" charset="0"/>
              <a:ea typeface="+mn-lt" panose="" pitchFamily="0" charset="0"/>
            </a:rPr>
            <a:t>                          </a:t>
          </a:r>
          <a:r>
            <a:rPr lang="en-US" altLang="zh-CN" sz="1100" b="1">
              <a:solidFill>
                <a:srgbClr val="000000"/>
              </a:solidFill>
              <a:latin typeface="+mn-lt" panose="" pitchFamily="0" charset="0"/>
              <a:ea typeface="+mn-lt" panose="" pitchFamily="0" charset="0"/>
            </a:rPr>
            <a:t>     الصف والشعبة : </a:t>
          </a:r>
        </a:p>
        <a:p>
          <a:pPr algn="r"/>
          <a:r>
            <a:rPr lang="en-US" altLang="zh-CN" sz="1100">
              <a:solidFill>
                <a:srgbClr val="000000"/>
              </a:solidFill>
              <a:latin typeface="Arial" panose="" pitchFamily="0" charset="0"/>
              <a:ea typeface="Arial" panose="" pitchFamily="0" charset="0"/>
            </a:rPr>
            <a:t> </a:t>
          </a:r>
          <a:r>
            <a:rPr lang="en-US" altLang="zh-CN" sz="1100" b="1">
              <a:solidFill>
                <a:srgbClr val="000000"/>
              </a:solidFill>
              <a:latin typeface="+mn-lt" panose="" pitchFamily="0" charset="0"/>
              <a:ea typeface="+mn-lt" panose="" pitchFamily="0" charset="0"/>
            </a:rPr>
            <a:t>المبحث</a:t>
          </a:r>
          <a:r>
            <a:rPr lang="en-US" altLang="zh-CN" sz="1100" b="1">
              <a:solidFill>
                <a:srgbClr val="000000"/>
              </a:solidFill>
              <a:latin typeface="+mn-lt" panose="" pitchFamily="0" charset="0"/>
              <a:ea typeface="+mn-lt" panose="" pitchFamily="0" charset="0"/>
            </a:rPr>
            <a:t>:                                                                              اسم المعلم                           </a:t>
          </a:r>
          <a:r>
            <a:rPr lang="en-US" altLang="zh-CN" sz="1100" b="1">
              <a:solidFill>
                <a:srgbClr val="000000"/>
              </a:solidFill>
              <a:latin typeface="+mn-lt" panose="" pitchFamily="0" charset="0"/>
              <a:ea typeface="+mn-lt" panose="" pitchFamily="0" charset="0"/>
            </a:rPr>
            <a:t>                        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513590</xdr:colOff>
      <xdr:row>12</xdr:row>
      <xdr:rowOff>25003</xdr:rowOff>
    </xdr:from>
    <xdr:to>
      <xdr:col>4</xdr:col>
      <xdr:colOff>376562</xdr:colOff>
      <xdr:row>12</xdr:row>
      <xdr:rowOff>37504</xdr:rowOff>
    </xdr:to>
    <xdr:cxnSp macro="">
      <xdr:nvCxnSpPr>
        <xdr:cNvPr id="2" name="straightConnector1"/>
        <xdr:cNvSpPr/>
        <xdr:cNvCxnSpPr/>
      </xdr:nvCxnSpPr>
      <xdr:spPr>
        <a:xfrm>
          <a:off x="-2065629056" y="2441575"/>
          <a:ext cx="523904" cy="9525"/>
        </a:xfrm>
        <a:prstGeom prst="straightConnector1">
          <a:avLst/>
        </a:prstGeom>
        <a:noFill/>
        <a:ln w="9525" cap="flat" cmpd="sng">
          <a:solidFill>
            <a:srgbClr val="000000"/>
          </a:solidFill>
          <a:prstDash val="solid"/>
          <a:miter/>
          <a:tailEnd type="arrow" w="med" len="med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</xdr:cxnSp>
    <xdr:clientData/>
  </xdr:twoCellAnchor>
  <xdr:twoCellAnchor>
    <xdr:from>
      <xdr:col>2</xdr:col>
      <xdr:colOff>0</xdr:colOff>
      <xdr:row>23</xdr:row>
      <xdr:rowOff>0</xdr:rowOff>
    </xdr:from>
    <xdr:to>
      <xdr:col>6</xdr:col>
      <xdr:colOff>638143</xdr:colOff>
      <xdr:row>23</xdr:row>
      <xdr:rowOff>0</xdr:rowOff>
    </xdr:to>
    <xdr:cxnSp macro="">
      <xdr:nvCxnSpPr>
        <xdr:cNvPr id="3" name="straightConnector1"/>
        <xdr:cNvSpPr/>
        <xdr:cNvCxnSpPr/>
      </xdr:nvCxnSpPr>
      <xdr:spPr>
        <a:xfrm flipH="1" flipV="1">
          <a:off x="-1653507712" y="4705350"/>
          <a:ext cx="4629248" cy="9526"/>
        </a:xfrm>
        <a:prstGeom prst="straightConnector1">
          <a:avLst/>
        </a:prstGeom>
        <a:noFill/>
        <a:ln w="9525" cap="flat" cmpd="sng">
          <a:solidFill>
            <a:srgbClr val="bf4f4d"/>
          </a:solidFill>
          <a:prstDash val="solid"/>
          <a:miter/>
          <a:headEnd type="arrow" w="med" len="med"/>
          <a:tailEnd type="arrow" w="med" len="med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</xdr:cxnSp>
    <xdr:clientData/>
  </xdr:twoCellAnchor>
  <xdr:twoCellAnchor>
    <xdr:from>
      <xdr:col>3</xdr:col>
      <xdr:colOff>393650</xdr:colOff>
      <xdr:row>11</xdr:row>
      <xdr:rowOff>37504</xdr:rowOff>
    </xdr:from>
    <xdr:to>
      <xdr:col>4</xdr:col>
      <xdr:colOff>257018</xdr:colOff>
      <xdr:row>11</xdr:row>
      <xdr:rowOff>37504</xdr:rowOff>
    </xdr:to>
    <xdr:cxnSp macro="">
      <xdr:nvCxnSpPr>
        <xdr:cNvPr id="4" name="straightConnector1"/>
        <xdr:cNvSpPr/>
        <xdr:cNvCxnSpPr/>
      </xdr:nvCxnSpPr>
      <xdr:spPr>
        <a:xfrm>
          <a:off x="-2065508352" y="2247900"/>
          <a:ext cx="523904" cy="9525"/>
        </a:xfrm>
        <a:prstGeom prst="straightConnector1">
          <a:avLst/>
        </a:prstGeom>
        <a:noFill/>
        <a:ln w="9525" cap="flat" cmpd="sng">
          <a:solidFill>
            <a:srgbClr val="000000"/>
          </a:solidFill>
          <a:prstDash val="solid"/>
          <a:miter/>
          <a:tailEnd type="arrow" w="med" len="med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</xdr:cxnSp>
    <xdr:clientData/>
  </xdr:twoCellAnchor>
  <xdr:twoCellAnchor>
    <xdr:from>
      <xdr:col>0</xdr:col>
      <xdr:colOff>253719</xdr:colOff>
      <xdr:row>5</xdr:row>
      <xdr:rowOff>24742</xdr:rowOff>
    </xdr:from>
    <xdr:to>
      <xdr:col>0</xdr:col>
      <xdr:colOff>380579</xdr:colOff>
      <xdr:row>5</xdr:row>
      <xdr:rowOff>164715</xdr:rowOff>
    </xdr:to>
    <xdr:cxnSp macro="">
      <xdr:nvCxnSpPr>
        <xdr:cNvPr id="5" name="straightConnector1"/>
        <xdr:cNvSpPr/>
        <xdr:cNvCxnSpPr/>
      </xdr:nvCxnSpPr>
      <xdr:spPr>
        <a:xfrm>
          <a:off x="-2061409408" y="1092200"/>
          <a:ext cx="126976" cy="146050"/>
        </a:xfrm>
        <a:prstGeom prst="straightConnector1">
          <a:avLst/>
        </a:prstGeom>
        <a:noFill/>
        <a:ln w="9525" cap="flat" cmpd="sng">
          <a:solidFill>
            <a:srgbClr val="000000"/>
          </a:solidFill>
          <a:prstDash val="solid"/>
          <a:miter/>
          <a:tailEnd type="arrow" w="med" len="med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</xdr:cxnSp>
    <xdr:clientData/>
  </xdr:twoCellAnchor>
  <xdr:twoCellAnchor>
    <xdr:from>
      <xdr:col>6</xdr:col>
      <xdr:colOff>203744</xdr:colOff>
      <xdr:row>0</xdr:row>
      <xdr:rowOff>75344</xdr:rowOff>
    </xdr:from>
    <xdr:to>
      <xdr:col>7</xdr:col>
      <xdr:colOff>538193</xdr:colOff>
      <xdr:row>2</xdr:row>
      <xdr:rowOff>177663</xdr:rowOff>
    </xdr:to>
    <xdr:pic>
      <xdr:nvPicPr>
        <xdr:cNvPr id="6" name="صورة 8" descr=" 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-2070069504" y="82550"/>
          <a:ext cx="994944" cy="545394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0</xdr:col>
      <xdr:colOff>63045</xdr:colOff>
      <xdr:row>0</xdr:row>
      <xdr:rowOff>101389</xdr:rowOff>
    </xdr:from>
    <xdr:to>
      <xdr:col>1</xdr:col>
      <xdr:colOff>9995</xdr:colOff>
      <xdr:row>3</xdr:row>
      <xdr:rowOff>113481</xdr:rowOff>
    </xdr:to>
    <xdr:pic>
      <xdr:nvPicPr>
        <xdr:cNvPr id="7" name="صورة 9" descr=" 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-2063026048" y="114299"/>
          <a:ext cx="606976" cy="674901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6</xdr:col>
      <xdr:colOff>203744</xdr:colOff>
      <xdr:row>0</xdr:row>
      <xdr:rowOff>75344</xdr:rowOff>
    </xdr:from>
    <xdr:to>
      <xdr:col>7</xdr:col>
      <xdr:colOff>538193</xdr:colOff>
      <xdr:row>2</xdr:row>
      <xdr:rowOff>177663</xdr:rowOff>
    </xdr:to>
    <xdr:pic>
      <xdr:nvPicPr>
        <xdr:cNvPr id="8" name="صورة 10" descr=" 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-2070069504" y="82550"/>
          <a:ext cx="994944" cy="545394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0</xdr:col>
      <xdr:colOff>63045</xdr:colOff>
      <xdr:row>0</xdr:row>
      <xdr:rowOff>101389</xdr:rowOff>
    </xdr:from>
    <xdr:to>
      <xdr:col>1</xdr:col>
      <xdr:colOff>9995</xdr:colOff>
      <xdr:row>3</xdr:row>
      <xdr:rowOff>113481</xdr:rowOff>
    </xdr:to>
    <xdr:pic>
      <xdr:nvPicPr>
        <xdr:cNvPr id="9" name="صورة 11" descr=" 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-2063026048" y="114299"/>
          <a:ext cx="606976" cy="674901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2</xdr:col>
      <xdr:colOff>0</xdr:colOff>
      <xdr:row>6</xdr:row>
      <xdr:rowOff>0</xdr:rowOff>
    </xdr:from>
    <xdr:to>
      <xdr:col>7</xdr:col>
      <xdr:colOff>641218</xdr:colOff>
      <xdr:row>8</xdr:row>
      <xdr:rowOff>177365</xdr:rowOff>
    </xdr:to>
    <xdr:sp macro="" textlink="">
      <xdr:nvSpPr>
        <xdr:cNvPr id="10" name=" "/>
        <xdr:cNvSpPr txBox="1"/>
      </xdr:nvSpPr>
      <xdr:spPr>
        <a:xfrm>
          <a:off x="-2070172416" y="1244600"/>
          <a:ext cx="7823232" cy="561975"/>
        </a:xfrm>
        <a:prstGeom prst="rect">
          <a:avLst/>
        </a:prstGeom>
        <a:solidFill>
          <a:srgbClr val="f2f2f2"/>
        </a:solidFill>
        <a:ln w="9525" cap="flat" cmpd="sng">
          <a:solidFill>
            <a:srgbClr val="bcbcbc"/>
          </a:solidFill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0000" tIns="46800" rIns="90000" bIns="46800" anchor="t"/>
        <a:lstStyle/>
        <a:p>
          <a:pPr algn="r"/>
          <a:r>
            <a:rPr lang="en-US" altLang="zh-CN" sz="1100" b="1">
              <a:solidFill>
                <a:srgbClr val="000000"/>
              </a:solidFill>
              <a:latin typeface="+mn-lt" panose="" pitchFamily="0" charset="0"/>
              <a:ea typeface="+mn-lt" panose="" pitchFamily="0" charset="0"/>
            </a:rPr>
            <a:t>المدرسة</a:t>
          </a:r>
          <a:r>
            <a:rPr lang="en-US" altLang="zh-CN" sz="1100" b="1">
              <a:solidFill>
                <a:srgbClr val="000000"/>
              </a:solidFill>
              <a:latin typeface="+mn-lt" panose="" pitchFamily="0" charset="0"/>
              <a:ea typeface="+mn-lt" panose="" pitchFamily="0" charset="0"/>
            </a:rPr>
            <a:t>:</a:t>
          </a:r>
          <a:r>
            <a:rPr lang="en-US" altLang="zh-CN" sz="1100" b="1">
              <a:solidFill>
                <a:srgbClr val="000000"/>
              </a:solidFill>
              <a:latin typeface="+mn-lt" panose="" pitchFamily="0" charset="0"/>
              <a:ea typeface="+mn-lt" panose="" pitchFamily="0" charset="0"/>
            </a:rPr>
            <a:t>             </a:t>
          </a:r>
          <a:r>
            <a:rPr lang="en-US" altLang="zh-CN" sz="1100" b="1">
              <a:solidFill>
                <a:srgbClr val="000000"/>
              </a:solidFill>
              <a:latin typeface="+mn-lt" panose="" pitchFamily="0" charset="0"/>
              <a:ea typeface="+mn-lt" panose="" pitchFamily="0" charset="0"/>
            </a:rPr>
            <a:t> </a:t>
          </a:r>
          <a:r>
            <a:rPr lang="en-US" altLang="zh-CN" sz="1100">
              <a:solidFill>
                <a:srgbClr val="000000"/>
              </a:solidFill>
              <a:latin typeface="Arial" panose="" pitchFamily="0" charset="0"/>
              <a:ea typeface="Arial" panose="" pitchFamily="0" charset="0"/>
            </a:rPr>
            <a:t> </a:t>
          </a:r>
          <a:r>
            <a:rPr lang="en-US" altLang="zh-CN" sz="1100" b="1">
              <a:solidFill>
                <a:srgbClr val="000000"/>
              </a:solidFill>
              <a:latin typeface="+mn-lt" panose="" pitchFamily="0" charset="0"/>
              <a:ea typeface="+mn-lt" panose="" pitchFamily="0" charset="0"/>
            </a:rPr>
            <a:t>                                </a:t>
          </a:r>
          <a:r>
            <a:rPr lang="en-US" altLang="zh-CN" sz="1100" b="1">
              <a:solidFill>
                <a:srgbClr val="000000"/>
              </a:solidFill>
              <a:latin typeface="+mn-lt" panose="" pitchFamily="0" charset="0"/>
              <a:ea typeface="+mn-lt" panose="" pitchFamily="0" charset="0"/>
            </a:rPr>
            <a:t>                          </a:t>
          </a:r>
          <a:r>
            <a:rPr lang="en-US" altLang="zh-CN" sz="1100" b="1">
              <a:solidFill>
                <a:srgbClr val="000000"/>
              </a:solidFill>
              <a:latin typeface="+mn-lt" panose="" pitchFamily="0" charset="0"/>
              <a:ea typeface="+mn-lt" panose="" pitchFamily="0" charset="0"/>
            </a:rPr>
            <a:t>     الصف والشعبة : </a:t>
          </a:r>
        </a:p>
        <a:p>
          <a:pPr algn="r"/>
          <a:r>
            <a:rPr lang="en-US" altLang="zh-CN" sz="1100">
              <a:solidFill>
                <a:srgbClr val="000000"/>
              </a:solidFill>
              <a:latin typeface="Arial" panose="" pitchFamily="0" charset="0"/>
              <a:ea typeface="Arial" panose="" pitchFamily="0" charset="0"/>
            </a:rPr>
            <a:t> </a:t>
          </a:r>
          <a:r>
            <a:rPr lang="en-US" altLang="zh-CN" sz="1100" b="1">
              <a:solidFill>
                <a:srgbClr val="000000"/>
              </a:solidFill>
              <a:latin typeface="+mn-lt" panose="" pitchFamily="0" charset="0"/>
              <a:ea typeface="+mn-lt" panose="" pitchFamily="0" charset="0"/>
            </a:rPr>
            <a:t>المبحث</a:t>
          </a:r>
          <a:r>
            <a:rPr lang="en-US" altLang="zh-CN" sz="1100" b="1">
              <a:solidFill>
                <a:srgbClr val="000000"/>
              </a:solidFill>
              <a:latin typeface="+mn-lt" panose="" pitchFamily="0" charset="0"/>
              <a:ea typeface="+mn-lt" panose="" pitchFamily="0" charset="0"/>
            </a:rPr>
            <a:t>:                                                                              اسم المعلم                           </a:t>
          </a:r>
          <a:r>
            <a:rPr lang="en-US" altLang="zh-CN" sz="1100" b="1">
              <a:solidFill>
                <a:srgbClr val="000000"/>
              </a:solidFill>
              <a:latin typeface="+mn-lt" panose="" pitchFamily="0" charset="0"/>
              <a:ea typeface="+mn-lt" panose="" pitchFamily="0" charset="0"/>
            </a:rPr>
            <a:t>                        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94798</xdr:colOff>
      <xdr:row>13</xdr:row>
      <xdr:rowOff>75790</xdr:rowOff>
    </xdr:from>
    <xdr:to>
      <xdr:col>4</xdr:col>
      <xdr:colOff>618614</xdr:colOff>
      <xdr:row>13</xdr:row>
      <xdr:rowOff>88292</xdr:rowOff>
    </xdr:to>
    <xdr:cxnSp macro="">
      <xdr:nvCxnSpPr>
        <xdr:cNvPr id="2" name="straightConnector1"/>
        <xdr:cNvSpPr/>
        <xdr:cNvCxnSpPr/>
      </xdr:nvCxnSpPr>
      <xdr:spPr>
        <a:xfrm>
          <a:off x="-1651459840" y="2505075"/>
          <a:ext cx="523904" cy="9525"/>
        </a:xfrm>
        <a:prstGeom prst="straightConnector1">
          <a:avLst/>
        </a:prstGeom>
        <a:noFill/>
        <a:ln w="9525" cap="flat" cmpd="sng">
          <a:solidFill>
            <a:srgbClr val="000000"/>
          </a:solidFill>
          <a:prstDash val="solid"/>
          <a:miter/>
          <a:tailEnd type="arrow" w="med" len="med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</xdr:cxnSp>
    <xdr:clientData/>
  </xdr:twoCellAnchor>
  <xdr:twoCellAnchor>
    <xdr:from>
      <xdr:col>0</xdr:col>
      <xdr:colOff>653520</xdr:colOff>
      <xdr:row>6</xdr:row>
      <xdr:rowOff>0</xdr:rowOff>
    </xdr:from>
    <xdr:to>
      <xdr:col>7</xdr:col>
      <xdr:colOff>628148</xdr:colOff>
      <xdr:row>9</xdr:row>
      <xdr:rowOff>24742</xdr:rowOff>
    </xdr:to>
    <xdr:sp macro="" textlink="">
      <xdr:nvSpPr>
        <xdr:cNvPr id="3" name=" "/>
        <xdr:cNvSpPr txBox="1"/>
      </xdr:nvSpPr>
      <xdr:spPr>
        <a:xfrm>
          <a:off x="-2070159744" y="1289050"/>
          <a:ext cx="5784832" cy="561975"/>
        </a:xfrm>
        <a:prstGeom prst="rect">
          <a:avLst/>
        </a:prstGeom>
        <a:solidFill>
          <a:srgbClr val="f2f2f2"/>
        </a:solidFill>
        <a:ln w="9525" cap="flat" cmpd="sng">
          <a:solidFill>
            <a:srgbClr val="bcbcbc"/>
          </a:solidFill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0000" tIns="46800" rIns="90000" bIns="46800" anchor="t"/>
        <a:lstStyle/>
        <a:p>
          <a:pPr algn="r"/>
          <a:r>
            <a:rPr lang="en-US" altLang="zh-CN" sz="1100" b="1">
              <a:solidFill>
                <a:srgbClr val="000000"/>
              </a:solidFill>
              <a:latin typeface="+mn-lt" panose="" pitchFamily="0" charset="0"/>
              <a:ea typeface="+mn-lt" panose="" pitchFamily="0" charset="0"/>
            </a:rPr>
            <a:t>المدرسة</a:t>
          </a:r>
          <a:r>
            <a:rPr lang="en-US" altLang="zh-CN" sz="1100" b="1">
              <a:solidFill>
                <a:srgbClr val="000000"/>
              </a:solidFill>
              <a:latin typeface="+mn-lt" panose="" pitchFamily="0" charset="0"/>
              <a:ea typeface="+mn-lt" panose="" pitchFamily="0" charset="0"/>
            </a:rPr>
            <a:t>:</a:t>
          </a:r>
          <a:r>
            <a:rPr lang="en-US" altLang="zh-CN" sz="1100" b="1">
              <a:solidFill>
                <a:srgbClr val="000000"/>
              </a:solidFill>
              <a:latin typeface="+mn-lt" panose="" pitchFamily="0" charset="0"/>
              <a:ea typeface="+mn-lt" panose="" pitchFamily="0" charset="0"/>
            </a:rPr>
            <a:t>             </a:t>
          </a:r>
          <a:r>
            <a:rPr lang="en-US" altLang="zh-CN" sz="1100" b="1">
              <a:solidFill>
                <a:srgbClr val="000000"/>
              </a:solidFill>
              <a:latin typeface="+mn-lt" panose="" pitchFamily="0" charset="0"/>
              <a:ea typeface="+mn-lt" panose="" pitchFamily="0" charset="0"/>
            </a:rPr>
            <a:t> </a:t>
          </a:r>
          <a:r>
            <a:rPr lang="en-US" altLang="zh-CN" sz="1100">
              <a:solidFill>
                <a:srgbClr val="000000"/>
              </a:solidFill>
              <a:latin typeface="Arial" panose="" pitchFamily="0" charset="0"/>
              <a:ea typeface="Arial" panose="" pitchFamily="0" charset="0"/>
            </a:rPr>
            <a:t> </a:t>
          </a:r>
          <a:r>
            <a:rPr lang="en-US" altLang="zh-CN" sz="1100" b="1">
              <a:solidFill>
                <a:srgbClr val="000000"/>
              </a:solidFill>
              <a:latin typeface="+mn-lt" panose="" pitchFamily="0" charset="0"/>
              <a:ea typeface="+mn-lt" panose="" pitchFamily="0" charset="0"/>
            </a:rPr>
            <a:t>                                </a:t>
          </a:r>
          <a:r>
            <a:rPr lang="en-US" altLang="zh-CN" sz="1100" b="1">
              <a:solidFill>
                <a:srgbClr val="000000"/>
              </a:solidFill>
              <a:latin typeface="+mn-lt" panose="" pitchFamily="0" charset="0"/>
              <a:ea typeface="+mn-lt" panose="" pitchFamily="0" charset="0"/>
            </a:rPr>
            <a:t>                          </a:t>
          </a:r>
          <a:r>
            <a:rPr lang="en-US" altLang="zh-CN" sz="1100" b="1">
              <a:solidFill>
                <a:srgbClr val="000000"/>
              </a:solidFill>
              <a:latin typeface="+mn-lt" panose="" pitchFamily="0" charset="0"/>
              <a:ea typeface="+mn-lt" panose="" pitchFamily="0" charset="0"/>
            </a:rPr>
            <a:t>     الصف والشعبة : </a:t>
          </a:r>
        </a:p>
        <a:p>
          <a:pPr algn="r"/>
          <a:r>
            <a:rPr lang="en-US" altLang="zh-CN" sz="1100">
              <a:solidFill>
                <a:srgbClr val="000000"/>
              </a:solidFill>
              <a:latin typeface="Arial" panose="" pitchFamily="0" charset="0"/>
              <a:ea typeface="Arial" panose="" pitchFamily="0" charset="0"/>
            </a:rPr>
            <a:t> </a:t>
          </a:r>
          <a:r>
            <a:rPr lang="en-US" altLang="zh-CN" sz="1100" b="1">
              <a:solidFill>
                <a:srgbClr val="000000"/>
              </a:solidFill>
              <a:latin typeface="+mn-lt" panose="" pitchFamily="0" charset="0"/>
              <a:ea typeface="+mn-lt" panose="" pitchFamily="0" charset="0"/>
            </a:rPr>
            <a:t>المبحث</a:t>
          </a:r>
          <a:r>
            <a:rPr lang="en-US" altLang="zh-CN" sz="1100" b="1">
              <a:solidFill>
                <a:srgbClr val="000000"/>
              </a:solidFill>
              <a:latin typeface="+mn-lt" panose="" pitchFamily="0" charset="0"/>
              <a:ea typeface="+mn-lt" panose="" pitchFamily="0" charset="0"/>
            </a:rPr>
            <a:t>:                                                                              اسم المعلم                           </a:t>
          </a:r>
          <a:r>
            <a:rPr lang="en-US" altLang="zh-CN" sz="1100" b="1">
              <a:solidFill>
                <a:srgbClr val="000000"/>
              </a:solidFill>
              <a:latin typeface="+mn-lt" panose="" pitchFamily="0" charset="0"/>
              <a:ea typeface="+mn-lt" panose="" pitchFamily="0" charset="0"/>
            </a:rPr>
            <a:t>                        </a:t>
          </a:r>
        </a:p>
      </xdr:txBody>
    </xdr:sp>
    <xdr:clientData/>
  </xdr:twoCellAnchor>
  <xdr:twoCellAnchor>
    <xdr:from>
      <xdr:col>1</xdr:col>
      <xdr:colOff>475916</xdr:colOff>
      <xdr:row>10</xdr:row>
      <xdr:rowOff>75641</xdr:rowOff>
    </xdr:from>
    <xdr:to>
      <xdr:col>7</xdr:col>
      <xdr:colOff>485142</xdr:colOff>
      <xdr:row>10</xdr:row>
      <xdr:rowOff>113816</xdr:rowOff>
    </xdr:to>
    <xdr:cxnSp macro="">
      <xdr:nvCxnSpPr>
        <xdr:cNvPr id="4" name="straightConnector1"/>
        <xdr:cNvSpPr/>
        <xdr:cNvCxnSpPr/>
      </xdr:nvCxnSpPr>
      <xdr:spPr>
        <a:xfrm flipH="1" flipV="1">
          <a:off x="-1654041088" y="1943100"/>
          <a:ext cx="4333952" cy="28576"/>
        </a:xfrm>
        <a:prstGeom prst="straightConnector1">
          <a:avLst/>
        </a:prstGeom>
        <a:noFill/>
        <a:ln w="9525" cap="flat" cmpd="sng">
          <a:solidFill>
            <a:srgbClr val="bf4f4d"/>
          </a:solidFill>
          <a:prstDash val="solid"/>
          <a:miter/>
          <a:headEnd type="arrow" w="med" len="med"/>
          <a:tailEnd type="arrow" w="med" len="med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</xdr:cxnSp>
    <xdr:clientData/>
  </xdr:twoCellAnchor>
  <xdr:twoCellAnchor>
    <xdr:from>
      <xdr:col>1</xdr:col>
      <xdr:colOff>399800</xdr:colOff>
      <xdr:row>17</xdr:row>
      <xdr:rowOff>37467</xdr:rowOff>
    </xdr:from>
    <xdr:to>
      <xdr:col>7</xdr:col>
      <xdr:colOff>409026</xdr:colOff>
      <xdr:row>17</xdr:row>
      <xdr:rowOff>62917</xdr:rowOff>
    </xdr:to>
    <xdr:cxnSp macro="">
      <xdr:nvCxnSpPr>
        <xdr:cNvPr id="5" name="straightConnector1"/>
        <xdr:cNvSpPr/>
        <xdr:cNvCxnSpPr/>
      </xdr:nvCxnSpPr>
      <xdr:spPr>
        <a:xfrm flipH="1" flipV="1">
          <a:off x="-1653964800" y="3238500"/>
          <a:ext cx="4333824" cy="28576"/>
        </a:xfrm>
        <a:prstGeom prst="straightConnector1">
          <a:avLst/>
        </a:prstGeom>
        <a:noFill/>
        <a:ln w="9525" cap="flat" cmpd="sng">
          <a:solidFill>
            <a:srgbClr val="bf4f4d"/>
          </a:solidFill>
          <a:prstDash val="solid"/>
          <a:miter/>
          <a:headEnd type="arrow" w="med" len="med"/>
          <a:tailEnd type="arrow" w="med" len="med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</xdr:cxnSp>
    <xdr:clientData/>
  </xdr:twoCellAnchor>
  <xdr:twoCellAnchor>
    <xdr:from>
      <xdr:col>1</xdr:col>
      <xdr:colOff>675817</xdr:colOff>
      <xdr:row>24</xdr:row>
      <xdr:rowOff>113816</xdr:rowOff>
    </xdr:from>
    <xdr:to>
      <xdr:col>7</xdr:col>
      <xdr:colOff>266021</xdr:colOff>
      <xdr:row>24</xdr:row>
      <xdr:rowOff>151990</xdr:rowOff>
    </xdr:to>
    <xdr:cxnSp macro="">
      <xdr:nvCxnSpPr>
        <xdr:cNvPr id="6" name="straightConnector1"/>
        <xdr:cNvSpPr/>
        <xdr:cNvCxnSpPr/>
      </xdr:nvCxnSpPr>
      <xdr:spPr>
        <a:xfrm flipH="1" flipV="1">
          <a:off x="-1653821952" y="4829175"/>
          <a:ext cx="4819584" cy="28576"/>
        </a:xfrm>
        <a:prstGeom prst="straightConnector1">
          <a:avLst/>
        </a:prstGeom>
        <a:noFill/>
        <a:ln w="9525" cap="flat" cmpd="sng">
          <a:solidFill>
            <a:srgbClr val="bf4f4d"/>
          </a:solidFill>
          <a:prstDash val="solid"/>
          <a:miter/>
          <a:headEnd type="arrow" w="med" len="med"/>
          <a:tailEnd type="arrow" w="med" len="med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</xdr:cxnSp>
    <xdr:clientData/>
  </xdr:twoCellAnchor>
  <xdr:twoCellAnchor>
    <xdr:from>
      <xdr:col>4</xdr:col>
      <xdr:colOff>82343</xdr:colOff>
      <xdr:row>12</xdr:row>
      <xdr:rowOff>126578</xdr:rowOff>
    </xdr:from>
    <xdr:to>
      <xdr:col>4</xdr:col>
      <xdr:colOff>606159</xdr:colOff>
      <xdr:row>12</xdr:row>
      <xdr:rowOff>126578</xdr:rowOff>
    </xdr:to>
    <xdr:cxnSp macro="">
      <xdr:nvCxnSpPr>
        <xdr:cNvPr id="7" name="straightConnector1"/>
        <xdr:cNvSpPr/>
        <xdr:cNvCxnSpPr/>
      </xdr:nvCxnSpPr>
      <xdr:spPr>
        <a:xfrm>
          <a:off x="-2067438720" y="2260600"/>
          <a:ext cx="523776" cy="9525"/>
        </a:xfrm>
        <a:prstGeom prst="straightConnector1">
          <a:avLst/>
        </a:prstGeom>
        <a:noFill/>
        <a:ln w="9525" cap="flat" cmpd="sng">
          <a:solidFill>
            <a:srgbClr val="000000"/>
          </a:solidFill>
          <a:prstDash val="solid"/>
          <a:miter/>
          <a:tailEnd type="arrow" w="med" len="med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</xdr:cxnSp>
    <xdr:clientData/>
  </xdr:twoCellAnchor>
  <xdr:twoCellAnchor>
    <xdr:from>
      <xdr:col>0</xdr:col>
      <xdr:colOff>355207</xdr:colOff>
      <xdr:row>5</xdr:row>
      <xdr:rowOff>12017</xdr:rowOff>
    </xdr:from>
    <xdr:to>
      <xdr:col>0</xdr:col>
      <xdr:colOff>488218</xdr:colOff>
      <xdr:row>6</xdr:row>
      <xdr:rowOff>139265</xdr:rowOff>
    </xdr:to>
    <xdr:cxnSp macro="">
      <xdr:nvCxnSpPr>
        <xdr:cNvPr id="8" name="straightConnector1"/>
        <xdr:cNvSpPr/>
        <xdr:cNvCxnSpPr/>
      </xdr:nvCxnSpPr>
      <xdr:spPr>
        <a:xfrm flipH="1">
          <a:off x="-2064209792" y="901700"/>
          <a:ext cx="133376" cy="304800"/>
        </a:xfrm>
        <a:prstGeom prst="straightConnector1">
          <a:avLst/>
        </a:prstGeom>
        <a:noFill/>
        <a:ln w="9525" cap="flat" cmpd="sng">
          <a:solidFill>
            <a:srgbClr val="000000"/>
          </a:solidFill>
          <a:prstDash val="solid"/>
          <a:miter/>
          <a:tailEnd type="arrow" w="med" len="med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</xdr:cxnSp>
    <xdr:clientData/>
  </xdr:twoCellAnchor>
  <xdr:twoCellAnchor>
    <xdr:from>
      <xdr:col>6</xdr:col>
      <xdr:colOff>203744</xdr:colOff>
      <xdr:row>0</xdr:row>
      <xdr:rowOff>75344</xdr:rowOff>
    </xdr:from>
    <xdr:to>
      <xdr:col>7</xdr:col>
      <xdr:colOff>538193</xdr:colOff>
      <xdr:row>2</xdr:row>
      <xdr:rowOff>177663</xdr:rowOff>
    </xdr:to>
    <xdr:pic>
      <xdr:nvPicPr>
        <xdr:cNvPr id="9" name="صورة 10" descr=" 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-2070069504" y="82550"/>
          <a:ext cx="994944" cy="545394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0</xdr:col>
      <xdr:colOff>63045</xdr:colOff>
      <xdr:row>0</xdr:row>
      <xdr:rowOff>101389</xdr:rowOff>
    </xdr:from>
    <xdr:to>
      <xdr:col>1</xdr:col>
      <xdr:colOff>9995</xdr:colOff>
      <xdr:row>3</xdr:row>
      <xdr:rowOff>113481</xdr:rowOff>
    </xdr:to>
    <xdr:pic>
      <xdr:nvPicPr>
        <xdr:cNvPr id="10" name="صورة 11" descr=" 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-2063026048" y="114299"/>
          <a:ext cx="606976" cy="674901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6</xdr:col>
      <xdr:colOff>203744</xdr:colOff>
      <xdr:row>0</xdr:row>
      <xdr:rowOff>75344</xdr:rowOff>
    </xdr:from>
    <xdr:to>
      <xdr:col>7</xdr:col>
      <xdr:colOff>538193</xdr:colOff>
      <xdr:row>2</xdr:row>
      <xdr:rowOff>177663</xdr:rowOff>
    </xdr:to>
    <xdr:pic>
      <xdr:nvPicPr>
        <xdr:cNvPr id="11" name="صورة 12" descr=" 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-2070069504" y="82550"/>
          <a:ext cx="994944" cy="545394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0</xdr:col>
      <xdr:colOff>63045</xdr:colOff>
      <xdr:row>0</xdr:row>
      <xdr:rowOff>101389</xdr:rowOff>
    </xdr:from>
    <xdr:to>
      <xdr:col>1</xdr:col>
      <xdr:colOff>9995</xdr:colOff>
      <xdr:row>3</xdr:row>
      <xdr:rowOff>113481</xdr:rowOff>
    </xdr:to>
    <xdr:pic>
      <xdr:nvPicPr>
        <xdr:cNvPr id="12" name="صورة 13" descr=" 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-2063026048" y="114299"/>
          <a:ext cx="606976" cy="674901"/>
        </a:xfrm>
        <a:prstGeom prst="rect">
          <a:avLst/>
        </a:prstGeom>
        <a:noFill/>
        <a:ln>
          <a:noFill/>
        </a:ln>
        <a:effectLst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203744</xdr:colOff>
      <xdr:row>0</xdr:row>
      <xdr:rowOff>75344</xdr:rowOff>
    </xdr:from>
    <xdr:to>
      <xdr:col>8</xdr:col>
      <xdr:colOff>538193</xdr:colOff>
      <xdr:row>3</xdr:row>
      <xdr:rowOff>88366</xdr:rowOff>
    </xdr:to>
    <xdr:pic>
      <xdr:nvPicPr>
        <xdr:cNvPr id="2" name="صورة 1" descr=" 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-2070069504" y="82550"/>
          <a:ext cx="994944" cy="545394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0</xdr:col>
      <xdr:colOff>5476</xdr:colOff>
      <xdr:row>0</xdr:row>
      <xdr:rowOff>25114</xdr:rowOff>
    </xdr:from>
    <xdr:to>
      <xdr:col>0</xdr:col>
      <xdr:colOff>526626</xdr:colOff>
      <xdr:row>3</xdr:row>
      <xdr:rowOff>88366</xdr:rowOff>
    </xdr:to>
    <xdr:pic>
      <xdr:nvPicPr>
        <xdr:cNvPr id="3" name="صورة 2" descr=" 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-2065435392" y="25400"/>
          <a:ext cx="520704" cy="731466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7</xdr:col>
      <xdr:colOff>203744</xdr:colOff>
      <xdr:row>0</xdr:row>
      <xdr:rowOff>75344</xdr:rowOff>
    </xdr:from>
    <xdr:to>
      <xdr:col>8</xdr:col>
      <xdr:colOff>538193</xdr:colOff>
      <xdr:row>3</xdr:row>
      <xdr:rowOff>88366</xdr:rowOff>
    </xdr:to>
    <xdr:pic>
      <xdr:nvPicPr>
        <xdr:cNvPr id="4" name="صورة 3" descr=" 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-2070069504" y="82550"/>
          <a:ext cx="994944" cy="545394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0</xdr:col>
      <xdr:colOff>0</xdr:colOff>
      <xdr:row>4</xdr:row>
      <xdr:rowOff>75344</xdr:rowOff>
    </xdr:from>
    <xdr:to>
      <xdr:col>8</xdr:col>
      <xdr:colOff>634299</xdr:colOff>
      <xdr:row>6</xdr:row>
      <xdr:rowOff>189755</xdr:rowOff>
    </xdr:to>
    <xdr:sp macro="" textlink="">
      <xdr:nvSpPr>
        <xdr:cNvPr id="5" name=" "/>
        <xdr:cNvSpPr txBox="1"/>
      </xdr:nvSpPr>
      <xdr:spPr>
        <a:xfrm>
          <a:off x="-2070166144" y="971550"/>
          <a:ext cx="7537536" cy="561975"/>
        </a:xfrm>
        <a:prstGeom prst="rect">
          <a:avLst/>
        </a:prstGeom>
        <a:solidFill>
          <a:srgbClr val="f2f2f2"/>
        </a:solidFill>
        <a:ln w="9525" cap="flat" cmpd="sng">
          <a:solidFill>
            <a:srgbClr val="bcbcbc"/>
          </a:solidFill>
          <a:prstDash val="solid"/>
          <a:miter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horzOverflow="clip" lIns="90000" tIns="46800" rIns="90000" bIns="46800" anchor="t"/>
        <a:lstStyle/>
        <a:p>
          <a:pPr algn="r"/>
          <a:r>
            <a:rPr lang="en-US" altLang="zh-CN" sz="1100" b="1">
              <a:solidFill>
                <a:srgbClr val="000000"/>
              </a:solidFill>
              <a:latin typeface="+mn-lt" panose="" pitchFamily="0" charset="0"/>
              <a:ea typeface="+mn-lt" panose="" pitchFamily="0" charset="0"/>
            </a:rPr>
            <a:t>المدرسة</a:t>
          </a:r>
          <a:r>
            <a:rPr lang="en-US" altLang="zh-CN" sz="1100" b="1">
              <a:solidFill>
                <a:srgbClr val="000000"/>
              </a:solidFill>
              <a:latin typeface="+mn-lt" panose="" pitchFamily="0" charset="0"/>
              <a:ea typeface="+mn-lt" panose="" pitchFamily="0" charset="0"/>
            </a:rPr>
            <a:t>:</a:t>
          </a:r>
          <a:r>
            <a:rPr lang="en-US" altLang="zh-CN" sz="1100" b="1">
              <a:solidFill>
                <a:srgbClr val="000000"/>
              </a:solidFill>
              <a:latin typeface="+mn-lt" panose="" pitchFamily="0" charset="0"/>
              <a:ea typeface="+mn-lt" panose="" pitchFamily="0" charset="0"/>
            </a:rPr>
            <a:t>             </a:t>
          </a:r>
          <a:r>
            <a:rPr lang="en-US" altLang="zh-CN" sz="1100" b="1">
              <a:solidFill>
                <a:srgbClr val="000000"/>
              </a:solidFill>
              <a:latin typeface="+mn-lt" panose="" pitchFamily="0" charset="0"/>
              <a:ea typeface="+mn-lt" panose="" pitchFamily="0" charset="0"/>
            </a:rPr>
            <a:t> </a:t>
          </a:r>
          <a:r>
            <a:rPr lang="en-US" altLang="zh-CN" sz="1100">
              <a:solidFill>
                <a:srgbClr val="000000"/>
              </a:solidFill>
              <a:latin typeface="Arial" panose="" pitchFamily="0" charset="0"/>
              <a:ea typeface="Arial" panose="" pitchFamily="0" charset="0"/>
            </a:rPr>
            <a:t> </a:t>
          </a:r>
          <a:r>
            <a:rPr lang="en-US" altLang="zh-CN" sz="1100" b="1">
              <a:solidFill>
                <a:srgbClr val="000000"/>
              </a:solidFill>
              <a:latin typeface="+mn-lt" panose="" pitchFamily="0" charset="0"/>
              <a:ea typeface="+mn-lt" panose="" pitchFamily="0" charset="0"/>
            </a:rPr>
            <a:t>                                </a:t>
          </a:r>
          <a:r>
            <a:rPr lang="en-US" altLang="zh-CN" sz="1100" b="1">
              <a:solidFill>
                <a:srgbClr val="000000"/>
              </a:solidFill>
              <a:latin typeface="+mn-lt" panose="" pitchFamily="0" charset="0"/>
              <a:ea typeface="+mn-lt" panose="" pitchFamily="0" charset="0"/>
            </a:rPr>
            <a:t>                          </a:t>
          </a:r>
          <a:r>
            <a:rPr lang="en-US" altLang="zh-CN" sz="1100" b="1">
              <a:solidFill>
                <a:srgbClr val="000000"/>
              </a:solidFill>
              <a:latin typeface="+mn-lt" panose="" pitchFamily="0" charset="0"/>
              <a:ea typeface="+mn-lt" panose="" pitchFamily="0" charset="0"/>
            </a:rPr>
            <a:t>     الصف والشعبة : </a:t>
          </a:r>
        </a:p>
        <a:p>
          <a:pPr algn="r"/>
          <a:r>
            <a:rPr lang="en-US" altLang="zh-CN" sz="1100">
              <a:solidFill>
                <a:srgbClr val="000000"/>
              </a:solidFill>
              <a:latin typeface="Arial" panose="" pitchFamily="0" charset="0"/>
              <a:ea typeface="Arial" panose="" pitchFamily="0" charset="0"/>
            </a:rPr>
            <a:t> </a:t>
          </a:r>
          <a:r>
            <a:rPr lang="en-US" altLang="zh-CN" sz="1100" b="1">
              <a:solidFill>
                <a:srgbClr val="000000"/>
              </a:solidFill>
              <a:latin typeface="+mn-lt" panose="" pitchFamily="0" charset="0"/>
              <a:ea typeface="+mn-lt" panose="" pitchFamily="0" charset="0"/>
            </a:rPr>
            <a:t>المبحث</a:t>
          </a:r>
          <a:r>
            <a:rPr lang="en-US" altLang="zh-CN" sz="1100" b="1">
              <a:solidFill>
                <a:srgbClr val="000000"/>
              </a:solidFill>
              <a:latin typeface="+mn-lt" panose="" pitchFamily="0" charset="0"/>
              <a:ea typeface="+mn-lt" panose="" pitchFamily="0" charset="0"/>
            </a:rPr>
            <a:t>:                                                                              اسم المعلم  </a:t>
          </a:r>
        </a:p>
        <a:p>
          <a:pPr algn="r"/>
          <a:r>
            <a:rPr lang="en-US" altLang="zh-CN" sz="1100" b="1">
              <a:solidFill>
                <a:srgbClr val="000000"/>
              </a:solidFill>
              <a:latin typeface="+mn-lt" panose="" pitchFamily="0" charset="0"/>
              <a:ea typeface="+mn-lt" panose="" pitchFamily="0" charset="0"/>
            </a:rPr>
            <a:t>                         </a:t>
          </a:r>
          <a:r>
            <a:rPr lang="en-US" altLang="zh-CN" sz="1100" b="1">
              <a:solidFill>
                <a:srgbClr val="000000"/>
              </a:solidFill>
              <a:latin typeface="+mn-lt" panose="" pitchFamily="0" charset="0"/>
              <a:ea typeface="+mn-lt" panose="" pitchFamily="0" charset="0"/>
            </a:rPr>
            <a:t>                        </a:t>
          </a:r>
        </a:p>
      </xdr:txBody>
    </xdr:sp>
    <xdr:clientData/>
  </xdr:twoCellAnchor>
  <xdr:twoCellAnchor>
    <xdr:from>
      <xdr:col>2</xdr:col>
      <xdr:colOff>222113</xdr:colOff>
      <xdr:row>8</xdr:row>
      <xdr:rowOff>113779</xdr:rowOff>
    </xdr:from>
    <xdr:to>
      <xdr:col>2</xdr:col>
      <xdr:colOff>1846438</xdr:colOff>
      <xdr:row>8</xdr:row>
      <xdr:rowOff>126875</xdr:rowOff>
    </xdr:to>
    <xdr:cxnSp macro="">
      <xdr:nvCxnSpPr>
        <xdr:cNvPr id="6" name="straightConnector1"/>
        <xdr:cNvSpPr/>
        <xdr:cNvCxnSpPr/>
      </xdr:nvCxnSpPr>
      <xdr:spPr>
        <a:xfrm flipV="1">
          <a:off x="-2065384576" y="1847850"/>
          <a:ext cx="1625600" cy="12701"/>
        </a:xfrm>
        <a:prstGeom prst="straightConnector1">
          <a:avLst/>
        </a:prstGeom>
        <a:noFill/>
        <a:ln w="9525" cap="flat" cmpd="sng">
          <a:solidFill>
            <a:srgbClr val="000000"/>
          </a:solidFill>
          <a:prstDash val="solid"/>
          <a:miter/>
          <a:tailEnd type="arrow" w="med" len="med"/>
        </a:ln>
        <a:effectLst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dk1"/>
        </a:fontRef>
      </xdr:style>
    </xdr:cxn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323684</xdr:colOff>
      <xdr:row>1</xdr:row>
      <xdr:rowOff>126541</xdr:rowOff>
    </xdr:from>
    <xdr:to>
      <xdr:col>7</xdr:col>
      <xdr:colOff>514359</xdr:colOff>
      <xdr:row>4</xdr:row>
      <xdr:rowOff>50192</xdr:rowOff>
    </xdr:to>
    <xdr:pic>
      <xdr:nvPicPr>
        <xdr:cNvPr id="2" name="صورة 2" descr="مشاهدة صورة المصدر"/>
        <xdr:cNvPicPr/>
      </xdr:nvPicPr>
      <xdr:blipFill>
        <a:blip xmlns:r="http://schemas.openxmlformats.org/officeDocument/2006/relationships" r:embed="rId1"/>
        <a:srcRect/>
        <a:stretch>
          <a:fillRect/>
        </a:stretch>
      </xdr:blipFill>
      <xdr:spPr>
        <a:xfrm>
          <a:off x="-2070045568" y="311150"/>
          <a:ext cx="851072" cy="457200"/>
        </a:xfrm>
        <a:prstGeom prst="roundRect">
          <a:avLst/>
        </a:prstGeom>
        <a:solidFill>
          <a:srgbClr val="ededed"/>
        </a:solidFill>
        <a:ln w="9525" cap="flat" cmpd="sng">
          <a:noFill/>
          <a:prstDash val="solid"/>
          <a:miter/>
        </a:ln>
        <a:effectLst>
          <a:reflection blurRad="1" stA="38000" stPos="0" endA="0" endPos="28000" dist="0" dir="90" fadeDir="0" sx="100000" sy="-100000" kx="0" ky="0" algn="bl" rotWithShape="0"/>
        </a:effectLst>
      </xdr:spPr>
    </xdr:pic>
    <xdr:clientData/>
  </xdr:twoCellAnchor>
  <xdr:twoCellAnchor>
    <xdr:from>
      <xdr:col>13</xdr:col>
      <xdr:colOff>279091</xdr:colOff>
      <xdr:row>0</xdr:row>
      <xdr:rowOff>0</xdr:rowOff>
    </xdr:from>
    <xdr:to>
      <xdr:col>13</xdr:col>
      <xdr:colOff>641218</xdr:colOff>
      <xdr:row>2</xdr:row>
      <xdr:rowOff>0</xdr:rowOff>
    </xdr:to>
    <xdr:pic>
      <xdr:nvPicPr>
        <xdr:cNvPr id="3" name="صورة 5" descr="شعار مئوية المملكة الأردنية الهاشمية... - مدرسة بيت المقدس الثانية |  Facebook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>
        <a:xfrm>
          <a:off x="-2074134784" y="0"/>
          <a:ext cx="361856" cy="781050"/>
        </a:xfrm>
        <a:prstGeom prst="rect">
          <a:avLst/>
        </a:prstGeom>
        <a:noFill/>
        <a:ln w="9525" cap="flat" cmpd="sng">
          <a:noFill/>
          <a:prstDash val="solid"/>
          <a:miter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dir="t" rig="threeP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B1"/>
  <sheetViews>
    <sheetView workbookViewId="0" rightToLeft="1">
      <selection activeCell="A3" sqref="A3"/>
    </sheetView>
  </sheetViews>
  <sheetFormatPr defaultRowHeight="14.25" defaultColWidth="10"/>
  <sheetData/>
  <pageMargins left="0.7" right="0.7" top="0.75" bottom="0.75" header="0.3" footer="0.3"/>
</worksheet>
</file>

<file path=xl/worksheets/sheet10.xml><?xml version="1.0" encoding="utf-8"?>
<worksheet xmlns:r="http://schemas.openxmlformats.org/officeDocument/2006/relationships" xmlns="http://schemas.openxmlformats.org/spreadsheetml/2006/main">
  <dimension ref="A1:B1"/>
  <sheetViews>
    <sheetView workbookViewId="0" rightToLeft="1">
      <selection activeCell="A1" sqref="A1"/>
    </sheetView>
  </sheetViews>
  <sheetFormatPr defaultRowHeight="14.25" defaultColWidth="10"/>
  <sheetData/>
  <pageMargins left="0.7" right="0.7" top="0.75" bottom="0.75" header="0.3" footer="0.3"/>
</worksheet>
</file>

<file path=xl/worksheets/sheet2.xml><?xml version="1.0" encoding="utf-8"?>
<worksheet xmlns:r="http://schemas.openxmlformats.org/officeDocument/2006/relationships" xmlns="http://schemas.openxmlformats.org/spreadsheetml/2006/main">
  <sheetPr>
    <tabColor rgb="FF568FD4"/>
  </sheetPr>
  <dimension ref="A1:I80"/>
  <sheetViews>
    <sheetView workbookViewId="0" rightToLeft="1">
      <selection activeCell="A2" sqref="A2:H2"/>
    </sheetView>
  </sheetViews>
  <sheetFormatPr defaultRowHeight="14.25" defaultColWidth="10"/>
  <cols>
    <col min="3" max="3" customWidth="1" bestFit="1" width="29.375" style="0"/>
    <col min="4" max="4" customWidth="1" width="7.125" style="0"/>
    <col min="6" max="6" customWidth="1" bestFit="1" width="23.0" style="0"/>
  </cols>
  <sheetData>
    <row r="1" spans="8:8" s="1" ht="18.75" customFormat="1">
      <c r="A1" s="2" t="s">
        <v>1</v>
      </c>
      <c r="B1" s="2"/>
      <c r="C1" s="2"/>
      <c r="D1" s="2"/>
      <c r="E1" s="2"/>
      <c r="F1" s="2"/>
      <c r="G1" s="2"/>
      <c r="H1" s="2"/>
    </row>
    <row r="2" spans="8:8" s="1" ht="18.75" customFormat="1">
      <c r="A2" s="2" t="s">
        <v>56</v>
      </c>
      <c r="B2" s="2"/>
      <c r="C2" s="2"/>
      <c r="D2" s="2"/>
      <c r="E2" s="2"/>
      <c r="F2" s="2"/>
      <c r="G2" s="2"/>
      <c r="H2" s="2"/>
    </row>
    <row r="3" spans="8:8" s="1" ht="18.75" customFormat="1">
      <c r="A3" s="2" t="s">
        <v>37</v>
      </c>
      <c r="B3" s="2"/>
      <c r="C3" s="2"/>
      <c r="D3" s="2"/>
      <c r="E3" s="2"/>
      <c r="F3" s="2"/>
      <c r="G3" s="2"/>
      <c r="H3" s="2"/>
    </row>
    <row r="4" spans="8:8" s="1" ht="18.75" customFormat="1">
      <c r="A4" s="2" t="s">
        <v>38</v>
      </c>
      <c r="B4" s="2"/>
      <c r="C4" s="2"/>
      <c r="D4" s="2"/>
      <c r="E4" s="2"/>
      <c r="F4" s="2"/>
      <c r="G4" s="2"/>
      <c r="H4" s="2"/>
    </row>
    <row r="5" spans="8:8" ht="17.45" customHeight="1">
      <c r="A5" s="3" t="s">
        <v>23</v>
      </c>
      <c r="B5" s="3"/>
      <c r="C5" s="3"/>
      <c r="D5" s="3"/>
      <c r="E5" s="3"/>
      <c r="F5" s="3"/>
      <c r="G5" s="3"/>
      <c r="H5" s="3"/>
    </row>
    <row r="6" spans="8:8">
      <c r="G6" s="1"/>
    </row>
    <row r="7" spans="8:8" ht="15.75">
      <c r="A7" s="4" t="s">
        <v>20</v>
      </c>
      <c r="C7" s="5"/>
      <c r="D7" s="5"/>
      <c r="G7" s="5"/>
      <c r="H7" s="5"/>
    </row>
    <row r="8" spans="8:8" ht="15.75">
      <c r="A8" s="6">
        <v>10.0</v>
      </c>
      <c r="C8" s="5"/>
      <c r="D8" s="5"/>
      <c r="E8" s="5"/>
      <c r="G8" s="5"/>
      <c r="H8" s="5"/>
    </row>
    <row r="9" spans="8:8" ht="15.75">
      <c r="A9" s="6">
        <v>2.0</v>
      </c>
    </row>
    <row r="10" spans="8:8" ht="15.75">
      <c r="A10" s="6">
        <v>4.0</v>
      </c>
    </row>
    <row r="11" spans="8:8" ht="15.75">
      <c r="A11" s="6">
        <v>34.0</v>
      </c>
      <c r="C11" s="4" t="s">
        <v>11</v>
      </c>
      <c r="D11" s="6">
        <v>7.0</v>
      </c>
      <c r="F11" s="7" t="s">
        <v>21</v>
      </c>
    </row>
    <row r="12" spans="8:8" ht="15.75">
      <c r="A12" s="6">
        <v>3.0</v>
      </c>
      <c r="C12" s="4" t="s">
        <v>3</v>
      </c>
      <c r="D12" s="6">
        <v>7.0</v>
      </c>
      <c r="F12" s="7" t="s">
        <v>22</v>
      </c>
    </row>
    <row r="13" spans="8:8" ht="15.75">
      <c r="A13" s="6">
        <v>3.0</v>
      </c>
      <c r="C13" t="s">
        <v>2</v>
      </c>
      <c r="D13">
        <f>D11-D12</f>
        <v>0.0</v>
      </c>
    </row>
    <row r="14" spans="8:8" ht="15.75">
      <c r="A14" s="6">
        <v>3.0</v>
      </c>
    </row>
    <row r="15" spans="8:8" ht="15.75">
      <c r="A15" s="6"/>
    </row>
    <row r="16" spans="8:8" ht="18.0">
      <c r="A16" s="6"/>
      <c r="C16" s="8" t="s">
        <v>26</v>
      </c>
      <c r="D16" s="9">
        <f>MIN(A8:A80)</f>
        <v>2.0</v>
      </c>
      <c r="E16" s="10"/>
      <c r="F16" s="8" t="s">
        <v>29</v>
      </c>
      <c r="G16" s="11">
        <f>D20/D12</f>
        <v>0.14285714285714285</v>
      </c>
    </row>
    <row r="17" spans="8:8" ht="18.0">
      <c r="A17" s="6"/>
      <c r="C17" s="8" t="s">
        <v>25</v>
      </c>
      <c r="D17" s="9">
        <f>MAX(A8:A81)</f>
        <v>34.0</v>
      </c>
      <c r="E17" s="10"/>
      <c r="F17" s="8" t="s">
        <v>30</v>
      </c>
      <c r="G17" s="11">
        <f>G20/D12</f>
        <v>0.8571428571428571</v>
      </c>
    </row>
    <row r="18" spans="8:8" ht="18.0">
      <c r="A18" s="6"/>
      <c r="C18" s="8" t="s">
        <v>24</v>
      </c>
      <c r="D18" s="9">
        <f>SUM(A8:A81)</f>
        <v>59.0</v>
      </c>
      <c r="E18" s="10"/>
      <c r="F18" s="8" t="s">
        <v>54</v>
      </c>
      <c r="G18" s="9">
        <f>MODE(A8:A81)</f>
        <v>3.0</v>
      </c>
    </row>
    <row r="19" spans="8:8" ht="18.0">
      <c r="A19" s="6"/>
      <c r="C19" s="8" t="s">
        <v>27</v>
      </c>
      <c r="D19" s="12">
        <f>AVERAGE(A8:A85)</f>
        <v>8.428571428571429</v>
      </c>
      <c r="E19" s="10"/>
      <c r="F19" s="8" t="s">
        <v>32</v>
      </c>
      <c r="G19" s="12">
        <f>STDEVA(A8:A81)</f>
        <v>11.588171308956142</v>
      </c>
    </row>
    <row r="20" spans="8:8" ht="18.0">
      <c r="A20" s="6"/>
      <c r="C20" s="8" t="s">
        <v>28</v>
      </c>
      <c r="D20" s="9">
        <f>COUNTIF(A8:A81,"&gt;=20")</f>
        <v>1.0</v>
      </c>
      <c r="E20" s="13"/>
      <c r="F20" s="8" t="s">
        <v>43</v>
      </c>
      <c r="G20" s="9">
        <f>COUNTIF(A8:A81,"&lt;20")</f>
        <v>6.0</v>
      </c>
    </row>
    <row r="21" spans="8:8" ht="15.75">
      <c r="A21" s="6"/>
    </row>
    <row r="22" spans="8:8" ht="15.75">
      <c r="A22" s="6"/>
    </row>
    <row r="23" spans="8:8" ht="15.75">
      <c r="A23" s="6"/>
    </row>
    <row r="24" spans="8:8" ht="18.0">
      <c r="A24" s="6"/>
      <c r="C24" s="7" t="s">
        <v>10</v>
      </c>
    </row>
    <row r="25" spans="8:8" ht="15.75">
      <c r="A25" s="6"/>
    </row>
    <row r="26" spans="8:8" ht="15.75">
      <c r="A26" s="6"/>
      <c r="C26" s="7" t="s">
        <v>53</v>
      </c>
      <c r="D26" s="7"/>
      <c r="E26" s="7"/>
    </row>
    <row r="27" spans="8:8" ht="15.75">
      <c r="A27" s="6"/>
    </row>
    <row r="28" spans="8:8" ht="15.75">
      <c r="A28" s="6"/>
    </row>
    <row r="29" spans="8:8" ht="15.75">
      <c r="A29" s="6"/>
    </row>
    <row r="30" spans="8:8" ht="15.75">
      <c r="A30" s="6"/>
    </row>
    <row r="31" spans="8:8" ht="15.75">
      <c r="A31" s="6"/>
    </row>
    <row r="32" spans="8:8" ht="15.75">
      <c r="A32" s="6"/>
    </row>
    <row r="33" spans="8:8" ht="15.75">
      <c r="A33" s="6"/>
    </row>
    <row r="34" spans="8:8" ht="15.75">
      <c r="A34" s="6"/>
    </row>
    <row r="35" spans="8:8" ht="15.75">
      <c r="A35" s="6"/>
    </row>
    <row r="36" spans="8:8" ht="15.75">
      <c r="A36" s="6"/>
    </row>
    <row r="37" spans="8:8" ht="15.75">
      <c r="A37" s="6"/>
    </row>
    <row r="38" spans="8:8" ht="15.75">
      <c r="A38" s="6"/>
    </row>
    <row r="39" spans="8:8" ht="15.75">
      <c r="A39" s="6"/>
    </row>
    <row r="40" spans="8:8" ht="15.75">
      <c r="A40" s="6"/>
    </row>
    <row r="41" spans="8:8" ht="15.75">
      <c r="A41" s="6"/>
    </row>
    <row r="42" spans="8:8" ht="15.75">
      <c r="A42" s="6"/>
    </row>
    <row r="43" spans="8:8" ht="15.75">
      <c r="A43" s="6"/>
    </row>
    <row r="44" spans="8:8" ht="15.75">
      <c r="A44" s="6"/>
    </row>
    <row r="45" spans="8:8" ht="15.75">
      <c r="A45" s="6"/>
    </row>
    <row r="46" spans="8:8" ht="15.75">
      <c r="A46" s="6"/>
    </row>
    <row r="47" spans="8:8" ht="15.75">
      <c r="A47" s="6"/>
    </row>
    <row r="48" spans="8:8" ht="15.75">
      <c r="A48" s="6"/>
    </row>
    <row r="49" spans="8:8" ht="15.75">
      <c r="A49" s="6"/>
    </row>
    <row r="50" spans="8:8" ht="15.75">
      <c r="A50" s="6"/>
    </row>
    <row r="51" spans="8:8" ht="15.75">
      <c r="A51" s="6"/>
    </row>
    <row r="52" spans="8:8" ht="15.75">
      <c r="A52" s="6"/>
    </row>
    <row r="53" spans="8:8" ht="15.75">
      <c r="A53" s="6"/>
    </row>
    <row r="54" spans="8:8" ht="15.75">
      <c r="A54" s="6"/>
    </row>
    <row r="55" spans="8:8" ht="15.75">
      <c r="A55" s="6"/>
    </row>
    <row r="56" spans="8:8" ht="15.75">
      <c r="A56" s="6"/>
    </row>
    <row r="57" spans="8:8" ht="15.75">
      <c r="A57" s="6"/>
    </row>
    <row r="58" spans="8:8" ht="15.75">
      <c r="A58" s="6"/>
    </row>
    <row r="59" spans="8:8" ht="15.75">
      <c r="A59" s="6"/>
    </row>
    <row r="60" spans="8:8" ht="15.75">
      <c r="A60" s="6"/>
    </row>
    <row r="61" spans="8:8" ht="15.75">
      <c r="A61" s="6"/>
    </row>
    <row r="62" spans="8:8" ht="15.75">
      <c r="A62" s="6"/>
    </row>
    <row r="63" spans="8:8" ht="15.75">
      <c r="A63" s="6"/>
    </row>
    <row r="64" spans="8:8" ht="15.75">
      <c r="A64" s="6"/>
    </row>
    <row r="65" spans="8:8" ht="15.75">
      <c r="A65" s="6"/>
    </row>
    <row r="66" spans="8:8" ht="15.75">
      <c r="A66" s="6"/>
    </row>
    <row r="67" spans="8:8" ht="15.75">
      <c r="A67" s="6"/>
    </row>
    <row r="68" spans="8:8" ht="15.75">
      <c r="A68" s="6"/>
    </row>
    <row r="69" spans="8:8" ht="15.75">
      <c r="A69" s="6"/>
    </row>
    <row r="70" spans="8:8" ht="15.75">
      <c r="A70" s="6"/>
    </row>
    <row r="71" spans="8:8" ht="15.75">
      <c r="A71" s="6"/>
    </row>
    <row r="72" spans="8:8" ht="15.75">
      <c r="A72" s="6"/>
    </row>
    <row r="73" spans="8:8" ht="15.75">
      <c r="A73" s="6"/>
    </row>
    <row r="74" spans="8:8" ht="15.75">
      <c r="A74" s="6"/>
    </row>
    <row r="75" spans="8:8" ht="15.75">
      <c r="A75" s="6"/>
    </row>
    <row r="76" spans="8:8" ht="15.75">
      <c r="A76" s="6"/>
    </row>
    <row r="77" spans="8:8" ht="15.75">
      <c r="A77" s="6"/>
    </row>
    <row r="78" spans="8:8" ht="15.75">
      <c r="A78" s="6"/>
    </row>
    <row r="79" spans="8:8" ht="15.75">
      <c r="A79" s="6"/>
    </row>
    <row r="80" spans="8:8" ht="15.75">
      <c r="A80" s="6"/>
    </row>
  </sheetData>
  <mergeCells count="5">
    <mergeCell ref="A1:H1"/>
    <mergeCell ref="A2:H2"/>
    <mergeCell ref="A3:H3"/>
    <mergeCell ref="A5:H5"/>
    <mergeCell ref="A4:H4"/>
  </mergeCells>
  <pageMargins left="0.7" right="0.7" top="0.75" bottom="0.75" header="0.3" footer="0.3"/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sheetPr>
    <tabColor rgb="FF4E6127"/>
  </sheetPr>
  <dimension ref="A1:I80"/>
  <sheetViews>
    <sheetView workbookViewId="0" rightToLeft="1">
      <selection activeCell="A2" sqref="A2:H2"/>
    </sheetView>
  </sheetViews>
  <sheetFormatPr defaultRowHeight="14.25" defaultColWidth="10"/>
  <cols>
    <col min="3" max="3" customWidth="1" bestFit="1" width="29.375" style="0"/>
    <col min="6" max="6" customWidth="1" bestFit="1" width="23.0" style="0"/>
    <col min="7" max="7" customWidth="1" bestFit="1" width="9.0" style="0"/>
  </cols>
  <sheetData>
    <row r="1" spans="8:8" s="1" ht="18.75" customFormat="1">
      <c r="A1" s="2" t="s">
        <v>1</v>
      </c>
      <c r="B1" s="2"/>
      <c r="C1" s="2"/>
      <c r="D1" s="2"/>
      <c r="E1" s="2"/>
      <c r="F1" s="2"/>
      <c r="G1" s="2"/>
      <c r="H1" s="2"/>
    </row>
    <row r="2" spans="8:8" s="1" ht="18.75" customFormat="1">
      <c r="A2" s="2" t="s">
        <v>57</v>
      </c>
      <c r="B2" s="2"/>
      <c r="C2" s="2"/>
      <c r="D2" s="2"/>
      <c r="E2" s="2"/>
      <c r="F2" s="2"/>
      <c r="G2" s="2"/>
      <c r="H2" s="2"/>
    </row>
    <row r="3" spans="8:8" s="1" ht="18.75" customFormat="1">
      <c r="A3" s="2" t="s">
        <v>37</v>
      </c>
      <c r="B3" s="2"/>
      <c r="C3" s="2"/>
      <c r="D3" s="2"/>
      <c r="E3" s="2"/>
      <c r="F3" s="2"/>
      <c r="G3" s="2"/>
      <c r="H3" s="2"/>
    </row>
    <row r="4" spans="8:8" s="1" ht="18.75" customFormat="1">
      <c r="A4" s="2" t="s">
        <v>38</v>
      </c>
      <c r="B4" s="2"/>
      <c r="C4" s="2"/>
      <c r="D4" s="2"/>
      <c r="E4" s="2"/>
      <c r="F4" s="2"/>
      <c r="G4" s="2"/>
      <c r="H4" s="2"/>
    </row>
    <row r="5" spans="8:8" ht="17.45" customHeight="1">
      <c r="A5" s="3" t="s">
        <v>23</v>
      </c>
      <c r="B5" s="3"/>
      <c r="C5" s="3"/>
      <c r="D5" s="3"/>
      <c r="E5" s="3"/>
      <c r="F5" s="3"/>
      <c r="G5" s="3"/>
      <c r="H5" s="3"/>
    </row>
    <row r="6" spans="8:8">
      <c r="G6" s="1"/>
    </row>
    <row r="7" spans="8:8" ht="15.75">
      <c r="A7" s="4" t="s">
        <v>20</v>
      </c>
      <c r="C7" s="5"/>
      <c r="D7" s="5"/>
      <c r="G7" s="5"/>
      <c r="H7" s="5"/>
    </row>
    <row r="8" spans="8:8" ht="15.75">
      <c r="A8" s="6">
        <v>10.0</v>
      </c>
      <c r="C8" s="5"/>
      <c r="D8" s="5"/>
      <c r="E8" s="5"/>
      <c r="G8" s="5"/>
      <c r="H8" s="5"/>
    </row>
    <row r="9" spans="8:8" ht="15.75">
      <c r="A9" s="6">
        <v>2.0</v>
      </c>
    </row>
    <row r="10" spans="8:8" ht="15.75">
      <c r="A10" s="6">
        <v>4.0</v>
      </c>
    </row>
    <row r="11" spans="8:8" ht="15.75">
      <c r="A11" s="6">
        <v>34.0</v>
      </c>
      <c r="C11" s="4" t="s">
        <v>40</v>
      </c>
      <c r="D11" s="6">
        <v>8.0</v>
      </c>
      <c r="F11" s="7" t="s">
        <v>21</v>
      </c>
    </row>
    <row r="12" spans="8:8" ht="15.75">
      <c r="A12" s="6">
        <v>3.0</v>
      </c>
      <c r="C12" s="4" t="s">
        <v>41</v>
      </c>
      <c r="D12" s="6">
        <v>7.0</v>
      </c>
      <c r="F12" s="7" t="s">
        <v>22</v>
      </c>
    </row>
    <row r="13" spans="8:8" ht="15.75">
      <c r="A13" s="6">
        <v>3.0</v>
      </c>
      <c r="C13" t="s">
        <v>42</v>
      </c>
      <c r="D13">
        <f>D11-D12</f>
        <v>1.0</v>
      </c>
    </row>
    <row r="14" spans="8:8" ht="15.75">
      <c r="A14" s="6">
        <v>3.0</v>
      </c>
    </row>
    <row r="15" spans="8:8" ht="15.75">
      <c r="A15" s="6"/>
    </row>
    <row r="16" spans="8:8" ht="18.0">
      <c r="A16" s="6"/>
      <c r="C16" s="8" t="s">
        <v>26</v>
      </c>
      <c r="D16" s="9">
        <v>5.0</v>
      </c>
      <c r="E16" s="10"/>
      <c r="F16" s="8" t="s">
        <v>29</v>
      </c>
      <c r="G16" s="11">
        <f>D20/D12</f>
        <v>0.14285714285714285</v>
      </c>
    </row>
    <row r="17" spans="8:8" ht="18.0">
      <c r="A17" s="6"/>
      <c r="C17" s="8" t="s">
        <v>25</v>
      </c>
      <c r="D17" s="9">
        <f>MAX(A8:A81)</f>
        <v>34.0</v>
      </c>
      <c r="E17" s="10"/>
      <c r="F17" s="8" t="s">
        <v>30</v>
      </c>
      <c r="G17" s="11">
        <f>G20/D12</f>
        <v>0.8571428571428571</v>
      </c>
    </row>
    <row r="18" spans="8:8" ht="18.0">
      <c r="A18" s="6"/>
      <c r="C18" s="8" t="s">
        <v>24</v>
      </c>
      <c r="D18" s="9">
        <f>SUM(A8:A81)</f>
        <v>59.0</v>
      </c>
      <c r="E18" s="10"/>
      <c r="F18" s="8" t="s">
        <v>31</v>
      </c>
      <c r="G18" s="9">
        <f>MODE(A8:A81)</f>
        <v>3.0</v>
      </c>
    </row>
    <row r="19" spans="8:8" ht="18.0">
      <c r="A19" s="6"/>
      <c r="C19" s="8" t="s">
        <v>27</v>
      </c>
      <c r="D19" s="12">
        <f>AVERAGE(A8:A85)</f>
        <v>8.428571428571429</v>
      </c>
      <c r="E19" s="10"/>
      <c r="F19" s="8" t="s">
        <v>32</v>
      </c>
      <c r="G19" s="12">
        <f>STDEVA(A8:A81)</f>
        <v>11.588171308956142</v>
      </c>
    </row>
    <row r="20" spans="8:8" ht="18.0">
      <c r="A20" s="6"/>
      <c r="C20" s="8" t="s">
        <v>28</v>
      </c>
      <c r="D20" s="9">
        <f>COUNTIF(A8:A81,"&gt;=30")</f>
        <v>1.0</v>
      </c>
      <c r="E20" s="13"/>
      <c r="F20" s="8" t="s">
        <v>43</v>
      </c>
      <c r="G20" s="9">
        <f>COUNTIF(A8:A81,"&lt;30")</f>
        <v>6.0</v>
      </c>
    </row>
    <row r="21" spans="8:8" ht="15.75">
      <c r="A21" s="6"/>
    </row>
    <row r="22" spans="8:8" ht="15.75">
      <c r="A22" s="6"/>
    </row>
    <row r="23" spans="8:8" ht="15.75">
      <c r="A23" s="6"/>
    </row>
    <row r="24" spans="8:8" ht="18.0">
      <c r="A24" s="6"/>
      <c r="C24" s="7" t="s">
        <v>10</v>
      </c>
    </row>
    <row r="25" spans="8:8" ht="15.75">
      <c r="A25" s="6"/>
    </row>
    <row r="26" spans="8:8" ht="15.75">
      <c r="A26" s="6"/>
      <c r="C26" s="7" t="s">
        <v>12</v>
      </c>
      <c r="D26" s="7"/>
      <c r="E26" s="7"/>
    </row>
    <row r="27" spans="8:8" ht="15.75">
      <c r="A27" s="6"/>
    </row>
    <row r="28" spans="8:8" ht="15.75">
      <c r="A28" s="6"/>
    </row>
    <row r="29" spans="8:8" ht="15.75">
      <c r="A29" s="6"/>
    </row>
    <row r="30" spans="8:8" ht="15.75">
      <c r="A30" s="6"/>
    </row>
    <row r="31" spans="8:8" ht="15.75">
      <c r="A31" s="6"/>
    </row>
    <row r="32" spans="8:8" ht="15.75">
      <c r="A32" s="6"/>
    </row>
    <row r="33" spans="8:8" ht="15.75">
      <c r="A33" s="6"/>
    </row>
    <row r="34" spans="8:8" ht="15.75">
      <c r="A34" s="6"/>
    </row>
    <row r="35" spans="8:8" ht="15.75">
      <c r="A35" s="6"/>
    </row>
    <row r="36" spans="8:8" ht="15.75">
      <c r="A36" s="6"/>
    </row>
    <row r="37" spans="8:8" ht="15.75">
      <c r="A37" s="6"/>
    </row>
    <row r="38" spans="8:8" ht="15.75">
      <c r="A38" s="6"/>
    </row>
    <row r="39" spans="8:8" ht="15.75">
      <c r="A39" s="6"/>
    </row>
    <row r="40" spans="8:8" ht="15.75">
      <c r="A40" s="6"/>
    </row>
    <row r="41" spans="8:8" ht="15.75">
      <c r="A41" s="6"/>
    </row>
    <row r="42" spans="8:8" ht="15.75">
      <c r="A42" s="6"/>
    </row>
    <row r="43" spans="8:8" ht="15.75">
      <c r="A43" s="6"/>
    </row>
    <row r="44" spans="8:8" ht="15.75">
      <c r="A44" s="6"/>
    </row>
    <row r="45" spans="8:8" ht="15.75">
      <c r="A45" s="6"/>
    </row>
    <row r="46" spans="8:8" ht="15.75">
      <c r="A46" s="6"/>
    </row>
    <row r="47" spans="8:8" ht="15.75">
      <c r="A47" s="6"/>
    </row>
    <row r="48" spans="8:8" ht="15.75">
      <c r="A48" s="6"/>
    </row>
    <row r="49" spans="8:8" ht="15.75">
      <c r="A49" s="6"/>
    </row>
    <row r="50" spans="8:8" ht="15.75">
      <c r="A50" s="6"/>
    </row>
    <row r="51" spans="8:8" ht="15.75">
      <c r="A51" s="6"/>
    </row>
    <row r="52" spans="8:8" ht="15.75">
      <c r="A52" s="6"/>
    </row>
    <row r="53" spans="8:8" ht="15.75">
      <c r="A53" s="6"/>
    </row>
    <row r="54" spans="8:8" ht="15.75">
      <c r="A54" s="6"/>
    </row>
    <row r="55" spans="8:8" ht="15.75">
      <c r="A55" s="6"/>
    </row>
    <row r="56" spans="8:8" ht="15.75">
      <c r="A56" s="6"/>
    </row>
    <row r="57" spans="8:8" ht="15.75">
      <c r="A57" s="6"/>
    </row>
    <row r="58" spans="8:8" ht="15.75">
      <c r="A58" s="6"/>
    </row>
    <row r="59" spans="8:8" ht="15.75">
      <c r="A59" s="6"/>
    </row>
    <row r="60" spans="8:8" ht="15.75">
      <c r="A60" s="6"/>
    </row>
    <row r="61" spans="8:8" ht="15.75">
      <c r="A61" s="6"/>
    </row>
    <row r="62" spans="8:8" ht="15.75">
      <c r="A62" s="6"/>
    </row>
    <row r="63" spans="8:8" ht="15.75">
      <c r="A63" s="6"/>
    </row>
    <row r="64" spans="8:8" ht="15.75">
      <c r="A64" s="6"/>
    </row>
    <row r="65" spans="8:8" ht="15.75">
      <c r="A65" s="6"/>
    </row>
    <row r="66" spans="8:8" ht="15.75">
      <c r="A66" s="6"/>
    </row>
    <row r="67" spans="8:8" ht="15.75">
      <c r="A67" s="6"/>
    </row>
    <row r="68" spans="8:8" ht="15.75">
      <c r="A68" s="6"/>
    </row>
    <row r="69" spans="8:8" ht="15.75">
      <c r="A69" s="6"/>
    </row>
    <row r="70" spans="8:8" ht="15.75">
      <c r="A70" s="6"/>
    </row>
    <row r="71" spans="8:8" ht="15.75">
      <c r="A71" s="6"/>
    </row>
    <row r="72" spans="8:8" ht="15.75">
      <c r="A72" s="6"/>
    </row>
    <row r="73" spans="8:8" ht="15.75">
      <c r="A73" s="6"/>
    </row>
    <row r="74" spans="8:8" ht="15.75">
      <c r="A74" s="6"/>
    </row>
    <row r="75" spans="8:8" ht="15.75">
      <c r="A75" s="6"/>
    </row>
    <row r="76" spans="8:8" ht="15.75">
      <c r="A76" s="6"/>
    </row>
    <row r="77" spans="8:8" ht="15.75">
      <c r="A77" s="6"/>
    </row>
    <row r="78" spans="8:8" ht="15.75">
      <c r="A78" s="6"/>
    </row>
    <row r="79" spans="8:8" ht="15.75">
      <c r="A79" s="6"/>
    </row>
    <row r="80" spans="8:8" ht="15.75">
      <c r="A80" s="6"/>
    </row>
  </sheetData>
  <mergeCells count="5">
    <mergeCell ref="A1:H1"/>
    <mergeCell ref="A2:H2"/>
    <mergeCell ref="A3:H3"/>
    <mergeCell ref="A4:H4"/>
    <mergeCell ref="A5:H5"/>
  </mergeCells>
  <pageMargins left="0.7" right="0.7" top="0.75" bottom="0.75" header="0.3" footer="0.3"/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sheetPr>
    <tabColor rgb="FFFF0000"/>
  </sheetPr>
  <dimension ref="A1:I80"/>
  <sheetViews>
    <sheetView workbookViewId="0" rightToLeft="1">
      <selection activeCell="A2" sqref="A2:H2"/>
    </sheetView>
  </sheetViews>
  <sheetFormatPr defaultRowHeight="14.25" defaultColWidth="10"/>
  <cols>
    <col min="3" max="3" customWidth="1" bestFit="1" width="29.375" style="0"/>
    <col min="4" max="4" customWidth="1" width="7.125" style="0"/>
    <col min="6" max="6" customWidth="1" bestFit="1" width="23.0" style="0"/>
  </cols>
  <sheetData>
    <row r="1" spans="8:8" s="1" ht="18.75" customFormat="1">
      <c r="A1" s="2" t="s">
        <v>1</v>
      </c>
      <c r="B1" s="2"/>
      <c r="C1" s="2"/>
      <c r="D1" s="2"/>
      <c r="E1" s="2"/>
      <c r="F1" s="2"/>
      <c r="G1" s="2"/>
      <c r="H1" s="2"/>
    </row>
    <row r="2" spans="8:8" s="1" ht="18.75" customFormat="1">
      <c r="A2" s="2" t="s">
        <v>57</v>
      </c>
      <c r="B2" s="2"/>
      <c r="C2" s="2"/>
      <c r="D2" s="2"/>
      <c r="E2" s="2"/>
      <c r="F2" s="2"/>
      <c r="G2" s="2"/>
      <c r="H2" s="2"/>
    </row>
    <row r="3" spans="8:8" s="1" ht="18.75" customFormat="1">
      <c r="A3" s="2" t="s">
        <v>37</v>
      </c>
      <c r="B3" s="2"/>
      <c r="C3" s="2"/>
      <c r="D3" s="2"/>
      <c r="E3" s="2"/>
      <c r="F3" s="2"/>
      <c r="G3" s="2"/>
      <c r="H3" s="2"/>
    </row>
    <row r="4" spans="8:8" s="1" ht="18.75" customFormat="1">
      <c r="A4" s="2" t="s">
        <v>38</v>
      </c>
      <c r="B4" s="2"/>
      <c r="C4" s="2"/>
      <c r="D4" s="2"/>
      <c r="E4" s="2"/>
      <c r="F4" s="2"/>
      <c r="G4" s="2"/>
      <c r="H4" s="2"/>
    </row>
    <row r="5" spans="8:8" ht="17.45" customHeight="1">
      <c r="A5" s="3" t="s">
        <v>23</v>
      </c>
      <c r="B5" s="3"/>
      <c r="C5" s="3"/>
      <c r="D5" s="3"/>
      <c r="E5" s="3"/>
      <c r="F5" s="3"/>
      <c r="G5" s="3"/>
      <c r="H5" s="3"/>
    </row>
    <row r="6" spans="8:8">
      <c r="G6" s="1"/>
    </row>
    <row r="7" spans="8:8" ht="15.75">
      <c r="A7" t="s">
        <v>20</v>
      </c>
      <c r="C7" s="5"/>
      <c r="D7" s="5"/>
      <c r="G7" s="5"/>
      <c r="H7" s="5"/>
    </row>
    <row r="8" spans="8:8" ht="15.75">
      <c r="A8" s="14">
        <v>10.0</v>
      </c>
      <c r="C8" s="5"/>
      <c r="D8" s="5"/>
      <c r="E8" s="5"/>
      <c r="G8" s="5"/>
      <c r="H8" s="5"/>
    </row>
    <row r="9" spans="8:8">
      <c r="A9" s="14">
        <v>2.0</v>
      </c>
    </row>
    <row r="10" spans="8:8">
      <c r="A10" s="14">
        <v>4.0</v>
      </c>
    </row>
    <row r="11" spans="8:8" ht="15.75">
      <c r="A11" s="14">
        <v>20.0</v>
      </c>
      <c r="C11" s="4" t="s">
        <v>11</v>
      </c>
      <c r="D11" s="6">
        <v>7.0</v>
      </c>
      <c r="F11" s="7" t="s">
        <v>21</v>
      </c>
    </row>
    <row r="12" spans="8:8" ht="15.75">
      <c r="A12" s="14">
        <v>3.0</v>
      </c>
      <c r="C12" s="4" t="s">
        <v>3</v>
      </c>
      <c r="D12" s="6">
        <v>7.0</v>
      </c>
      <c r="F12" s="7" t="s">
        <v>22</v>
      </c>
    </row>
    <row r="13" spans="8:8" ht="15.75">
      <c r="A13" s="14">
        <v>3.0</v>
      </c>
      <c r="C13" s="4" t="s">
        <v>2</v>
      </c>
      <c r="D13" s="6">
        <f>D11-D12</f>
        <v>0.0</v>
      </c>
    </row>
    <row r="14" spans="8:8">
      <c r="A14" s="14">
        <v>3.0</v>
      </c>
    </row>
    <row r="15" spans="8:8">
      <c r="A15" s="14"/>
    </row>
    <row r="16" spans="8:8" ht="18.0">
      <c r="A16" s="14"/>
      <c r="C16" s="8" t="s">
        <v>26</v>
      </c>
      <c r="D16" s="9">
        <f>MIN(A8:A80)</f>
        <v>2.0</v>
      </c>
      <c r="E16" s="10"/>
      <c r="F16" s="8" t="s">
        <v>29</v>
      </c>
      <c r="G16" s="11">
        <f>D20/D12</f>
        <v>0.2857142857142857</v>
      </c>
    </row>
    <row r="17" spans="8:8" ht="18.0">
      <c r="A17" s="14"/>
      <c r="C17" s="8" t="s">
        <v>25</v>
      </c>
      <c r="D17" s="9">
        <f>MAX(A8:A81)</f>
        <v>20.0</v>
      </c>
      <c r="E17" s="10"/>
      <c r="F17" s="8" t="s">
        <v>30</v>
      </c>
      <c r="G17" s="11">
        <f>G20/D12</f>
        <v>0.7142857142857143</v>
      </c>
    </row>
    <row r="18" spans="8:8" ht="18.0">
      <c r="A18" s="14"/>
      <c r="C18" s="8" t="s">
        <v>24</v>
      </c>
      <c r="D18" s="9">
        <f>SUM(A8:A81)</f>
        <v>45.0</v>
      </c>
      <c r="E18" s="10"/>
      <c r="F18" s="8" t="s">
        <v>31</v>
      </c>
      <c r="G18" s="9">
        <f>MODE(A8:A81)</f>
        <v>3.0</v>
      </c>
    </row>
    <row r="19" spans="8:8" ht="18.0">
      <c r="A19" s="14"/>
      <c r="C19" s="8" t="s">
        <v>27</v>
      </c>
      <c r="D19" s="12">
        <f>AVERAGE(A8:A85)</f>
        <v>6.428571428571429</v>
      </c>
      <c r="E19" s="10"/>
      <c r="F19" s="8" t="s">
        <v>32</v>
      </c>
      <c r="G19" s="12">
        <f>STDEVA(A8:A81)</f>
        <v>6.553806600166117</v>
      </c>
    </row>
    <row r="20" spans="8:8" ht="18.0">
      <c r="A20" s="14"/>
      <c r="C20" s="8" t="s">
        <v>28</v>
      </c>
      <c r="D20" s="9">
        <f>COUNTIF(A8:A81,"&gt;=10")</f>
        <v>2.0</v>
      </c>
      <c r="E20" s="13"/>
      <c r="F20" s="8" t="s">
        <v>43</v>
      </c>
      <c r="G20" s="9">
        <f>COUNTIF(A8:A81,"&lt;10")</f>
        <v>5.0</v>
      </c>
    </row>
    <row r="21" spans="8:8">
      <c r="A21" s="14"/>
    </row>
    <row r="22" spans="8:8">
      <c r="A22" s="14"/>
    </row>
    <row r="23" spans="8:8">
      <c r="A23" s="14"/>
    </row>
    <row r="24" spans="8:8" ht="18.0">
      <c r="A24" s="14"/>
      <c r="C24" s="7" t="s">
        <v>10</v>
      </c>
    </row>
    <row r="25" spans="8:8">
      <c r="A25" s="14"/>
    </row>
    <row r="26" spans="8:8" ht="15.0">
      <c r="A26" s="14"/>
      <c r="C26" s="7" t="s">
        <v>12</v>
      </c>
      <c r="D26" s="7"/>
      <c r="E26" s="7"/>
    </row>
    <row r="27" spans="8:8">
      <c r="A27" s="14"/>
    </row>
    <row r="28" spans="8:8">
      <c r="A28" s="14"/>
    </row>
    <row r="29" spans="8:8">
      <c r="A29" s="14"/>
    </row>
    <row r="30" spans="8:8">
      <c r="A30" s="14"/>
    </row>
    <row r="31" spans="8:8">
      <c r="A31" s="14"/>
    </row>
    <row r="32" spans="8:8">
      <c r="A32" s="14"/>
    </row>
    <row r="33" spans="8:8">
      <c r="A33" s="14"/>
    </row>
    <row r="34" spans="8:8">
      <c r="A34" s="14"/>
    </row>
    <row r="35" spans="8:8">
      <c r="A35" s="14"/>
    </row>
    <row r="36" spans="8:8">
      <c r="A36" s="14"/>
    </row>
    <row r="37" spans="8:8">
      <c r="A37" s="14"/>
    </row>
    <row r="38" spans="8:8">
      <c r="A38" s="14"/>
    </row>
    <row r="39" spans="8:8">
      <c r="A39" s="14"/>
    </row>
    <row r="40" spans="8:8">
      <c r="A40" s="14"/>
    </row>
    <row r="41" spans="8:8">
      <c r="A41" s="14"/>
    </row>
    <row r="42" spans="8:8">
      <c r="A42" s="14"/>
    </row>
    <row r="43" spans="8:8">
      <c r="A43" s="14"/>
    </row>
    <row r="44" spans="8:8">
      <c r="A44" s="14"/>
    </row>
    <row r="45" spans="8:8">
      <c r="A45" s="14"/>
    </row>
    <row r="46" spans="8:8">
      <c r="A46" s="14"/>
    </row>
    <row r="47" spans="8:8">
      <c r="A47" s="14"/>
    </row>
    <row r="48" spans="8:8">
      <c r="A48" s="14"/>
    </row>
    <row r="49" spans="8:8">
      <c r="A49" s="14"/>
    </row>
    <row r="50" spans="8:8">
      <c r="A50" s="14"/>
    </row>
    <row r="51" spans="8:8">
      <c r="A51" s="14"/>
    </row>
    <row r="52" spans="8:8">
      <c r="A52" s="14"/>
    </row>
    <row r="53" spans="8:8">
      <c r="A53" s="14"/>
    </row>
    <row r="54" spans="8:8">
      <c r="A54" s="14"/>
    </row>
    <row r="55" spans="8:8">
      <c r="A55" s="14"/>
    </row>
    <row r="56" spans="8:8">
      <c r="A56" s="14"/>
    </row>
    <row r="57" spans="8:8">
      <c r="A57" s="14"/>
    </row>
    <row r="58" spans="8:8">
      <c r="A58" s="14"/>
    </row>
    <row r="59" spans="8:8">
      <c r="A59" s="14"/>
    </row>
    <row r="60" spans="8:8">
      <c r="A60" s="14"/>
    </row>
    <row r="61" spans="8:8">
      <c r="A61" s="14"/>
    </row>
    <row r="62" spans="8:8">
      <c r="A62" s="14"/>
    </row>
    <row r="63" spans="8:8">
      <c r="A63" s="14"/>
    </row>
    <row r="64" spans="8:8">
      <c r="A64" s="14"/>
    </row>
    <row r="65" spans="8:8">
      <c r="A65" s="14"/>
    </row>
    <row r="66" spans="8:8">
      <c r="A66" s="14"/>
    </row>
    <row r="67" spans="8:8">
      <c r="A67" s="14"/>
    </row>
    <row r="68" spans="8:8">
      <c r="A68" s="14"/>
    </row>
    <row r="69" spans="8:8">
      <c r="A69" s="14"/>
    </row>
    <row r="70" spans="8:8">
      <c r="A70" s="14"/>
    </row>
    <row r="71" spans="8:8">
      <c r="A71" s="14"/>
    </row>
    <row r="72" spans="8:8">
      <c r="A72" s="14"/>
    </row>
    <row r="73" spans="8:8">
      <c r="A73" s="14"/>
    </row>
    <row r="74" spans="8:8">
      <c r="A74" s="14"/>
    </row>
    <row r="75" spans="8:8">
      <c r="A75" s="14"/>
    </row>
    <row r="76" spans="8:8">
      <c r="A76" s="14"/>
    </row>
    <row r="77" spans="8:8">
      <c r="A77" s="14"/>
    </row>
    <row r="78" spans="8:8">
      <c r="A78" s="14"/>
    </row>
    <row r="79" spans="8:8">
      <c r="A79" s="14"/>
    </row>
    <row r="80" spans="8:8">
      <c r="A80" s="14"/>
    </row>
  </sheetData>
  <mergeCells count="5">
    <mergeCell ref="A1:H1"/>
    <mergeCell ref="A2:H2"/>
    <mergeCell ref="A3:H3"/>
    <mergeCell ref="A5:H5"/>
    <mergeCell ref="A4:H4"/>
  </mergeCells>
  <pageMargins left="0.7" right="0.7" top="0.75" bottom="0.75" header="0.3" footer="0.3"/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dimension ref="A1:B1"/>
  <sheetViews>
    <sheetView workbookViewId="0" rightToLeft="1">
      <selection activeCell="A1" sqref="A1"/>
    </sheetView>
  </sheetViews>
  <sheetFormatPr defaultRowHeight="14.25" defaultColWidth="10"/>
  <sheetData/>
  <pageMargins left="0.7" right="0.7" top="0.75" bottom="0.75" header="0.3" footer="0.3"/>
</worksheet>
</file>

<file path=xl/worksheets/sheet6.xml><?xml version="1.0" encoding="utf-8"?>
<worksheet xmlns:r="http://schemas.openxmlformats.org/officeDocument/2006/relationships" xmlns="http://schemas.openxmlformats.org/spreadsheetml/2006/main">
  <sheetPr>
    <tabColor rgb="FFE36B09"/>
  </sheetPr>
  <dimension ref="A1:I120"/>
  <sheetViews>
    <sheetView workbookViewId="0" rightToLeft="1">
      <selection activeCell="A2" sqref="A2:H2"/>
    </sheetView>
  </sheetViews>
  <sheetFormatPr defaultRowHeight="14.25" defaultColWidth="10"/>
  <cols>
    <col min="3" max="3" customWidth="1" bestFit="1" width="29.375" style="0"/>
    <col min="5" max="5" customWidth="1" bestFit="1" width="38.875" style="0"/>
  </cols>
  <sheetData>
    <row r="1" spans="8:8" s="1" ht="18.75" customFormat="1">
      <c r="A1" s="2" t="s">
        <v>1</v>
      </c>
      <c r="B1" s="2"/>
      <c r="C1" s="2"/>
      <c r="D1" s="2"/>
      <c r="E1" s="2"/>
      <c r="F1" s="2"/>
      <c r="G1" s="2"/>
      <c r="H1" s="2"/>
    </row>
    <row r="2" spans="8:8" s="1" ht="18.75" customFormat="1">
      <c r="A2" s="2" t="s">
        <v>58</v>
      </c>
      <c r="B2" s="2"/>
      <c r="C2" s="2"/>
      <c r="D2" s="2"/>
      <c r="E2" s="2"/>
      <c r="F2" s="2"/>
      <c r="G2" s="2"/>
      <c r="H2" s="2"/>
    </row>
    <row r="3" spans="8:8" s="1" ht="18.75" customFormat="1">
      <c r="A3" s="2" t="s">
        <v>37</v>
      </c>
      <c r="B3" s="2"/>
      <c r="C3" s="2"/>
      <c r="D3" s="2"/>
      <c r="E3" s="2"/>
      <c r="F3" s="2"/>
      <c r="G3" s="2"/>
      <c r="H3" s="2"/>
    </row>
    <row r="4" spans="8:8" s="1" ht="18.75" customFormat="1">
      <c r="A4" s="2" t="s">
        <v>38</v>
      </c>
      <c r="B4" s="2"/>
      <c r="C4" s="2"/>
      <c r="D4" s="2"/>
      <c r="E4" s="2"/>
      <c r="F4" s="2"/>
      <c r="G4" s="2"/>
      <c r="H4" s="2"/>
    </row>
    <row r="5" spans="8:8">
      <c r="A5" t="s">
        <v>14</v>
      </c>
    </row>
    <row r="7" spans="8:8">
      <c r="A7" s="15" t="s">
        <v>0</v>
      </c>
      <c r="B7" s="16"/>
    </row>
    <row r="8" spans="8:8" ht="15.75">
      <c r="A8" s="6">
        <v>2.0</v>
      </c>
      <c r="B8" s="17"/>
    </row>
    <row r="9" spans="8:8" ht="15.75">
      <c r="A9" s="6">
        <v>3.0</v>
      </c>
      <c r="B9" s="17"/>
    </row>
    <row r="10" spans="8:8" ht="15.75">
      <c r="A10" s="6">
        <v>44.0</v>
      </c>
      <c r="B10" s="17"/>
    </row>
    <row r="11" spans="8:8" ht="15.75">
      <c r="A11" s="6">
        <v>5.0</v>
      </c>
      <c r="B11" s="17"/>
    </row>
    <row r="12" spans="8:8" ht="15.75">
      <c r="A12" s="6">
        <v>5.0</v>
      </c>
      <c r="B12" s="17"/>
      <c r="C12" s="4" t="s">
        <v>17</v>
      </c>
      <c r="D12" s="6">
        <v>9.0</v>
      </c>
      <c r="E12" s="7" t="s">
        <v>9</v>
      </c>
      <c r="F12" s="7"/>
    </row>
    <row r="13" spans="8:8" ht="15.75">
      <c r="A13" s="6">
        <v>22.0</v>
      </c>
      <c r="B13" s="17"/>
      <c r="C13" s="4" t="s">
        <v>39</v>
      </c>
      <c r="D13" s="6">
        <v>9.0</v>
      </c>
      <c r="E13" t="s">
        <v>9</v>
      </c>
      <c r="F13" s="7"/>
    </row>
    <row r="14" spans="8:8" ht="15.75">
      <c r="A14" s="6">
        <v>55.0</v>
      </c>
      <c r="B14" s="17"/>
      <c r="C14" s="4" t="s">
        <v>19</v>
      </c>
      <c r="D14" s="4">
        <f>D12-D13</f>
        <v>0.0</v>
      </c>
    </row>
    <row r="15" spans="8:8" ht="15.75">
      <c r="A15" s="6">
        <v>55.0</v>
      </c>
      <c r="B15" s="17"/>
      <c r="C15" s="4"/>
    </row>
    <row r="16" spans="8:8" ht="15.75">
      <c r="A16" s="6">
        <v>55.0</v>
      </c>
      <c r="B16" s="17"/>
    </row>
    <row r="17" spans="8:8" ht="15.75">
      <c r="A17" s="6"/>
      <c r="B17" s="17"/>
    </row>
    <row r="18" spans="8:8" ht="18.0">
      <c r="A18" s="6"/>
      <c r="B18" s="17"/>
      <c r="C18" s="8" t="s">
        <v>33</v>
      </c>
      <c r="D18" s="4">
        <f>MIN(A8:A65)</f>
        <v>2.0</v>
      </c>
      <c r="E18" s="8" t="s">
        <v>29</v>
      </c>
      <c r="F18" s="18">
        <f>(D22/D13)</f>
        <v>0.4444444444444444</v>
      </c>
    </row>
    <row r="19" spans="8:8" ht="18.0">
      <c r="A19" s="6"/>
      <c r="B19" s="17"/>
      <c r="C19" s="8" t="s">
        <v>25</v>
      </c>
      <c r="D19" s="4">
        <f>MAX(A8:A114)</f>
        <v>55.0</v>
      </c>
      <c r="E19" s="8" t="s">
        <v>30</v>
      </c>
      <c r="F19" s="18">
        <f>(F22/D13)</f>
        <v>0.5555555555555556</v>
      </c>
    </row>
    <row r="20" spans="8:8" ht="18.0">
      <c r="A20" s="6"/>
      <c r="B20" s="17"/>
      <c r="C20" s="8" t="s">
        <v>24</v>
      </c>
      <c r="D20" s="4">
        <f>SUM(A8:A120)</f>
        <v>246.0</v>
      </c>
      <c r="E20" s="8" t="s">
        <v>36</v>
      </c>
      <c r="F20" s="4">
        <f>MODE(A8:A120)</f>
        <v>55.0</v>
      </c>
    </row>
    <row r="21" spans="8:8" ht="18.0">
      <c r="A21" s="6"/>
      <c r="B21" s="17"/>
      <c r="C21" s="8" t="s">
        <v>34</v>
      </c>
      <c r="D21" s="19">
        <f>AVERAGE(A8:A120)</f>
        <v>27.333333333333332</v>
      </c>
      <c r="E21" s="8" t="s">
        <v>32</v>
      </c>
      <c r="F21" s="19">
        <f>STDEVA(A8:A120)</f>
        <v>24.58149710656371</v>
      </c>
    </row>
    <row r="22" spans="8:8" ht="18.0">
      <c r="A22" s="6"/>
      <c r="B22" s="17"/>
      <c r="C22" s="8" t="s">
        <v>35</v>
      </c>
      <c r="D22" s="4">
        <f>COUNTIF(A8:A120,"&gt;=40")</f>
        <v>4.0</v>
      </c>
      <c r="E22" s="8" t="s">
        <v>43</v>
      </c>
      <c r="F22" s="4">
        <f>COUNTIF(A8:A120,"&lt;40")</f>
        <v>5.0</v>
      </c>
    </row>
    <row r="23" spans="8:8" ht="15.75">
      <c r="A23" s="6"/>
      <c r="B23" s="17"/>
    </row>
    <row r="24" spans="8:8" ht="15.75">
      <c r="A24" s="6"/>
      <c r="B24" s="17"/>
    </row>
    <row r="25" spans="8:8" ht="18.0">
      <c r="A25" s="6"/>
      <c r="B25" s="17"/>
      <c r="C25" s="7" t="s">
        <v>10</v>
      </c>
    </row>
    <row r="26" spans="8:8" ht="15.75">
      <c r="A26" s="6"/>
      <c r="B26" s="17"/>
    </row>
    <row r="27" spans="8:8" ht="15.75">
      <c r="A27" s="6"/>
      <c r="B27" s="17"/>
      <c r="C27" s="7" t="s">
        <v>12</v>
      </c>
      <c r="D27" s="7"/>
      <c r="E27" s="7"/>
    </row>
    <row r="28" spans="8:8" ht="15.75">
      <c r="A28" s="6"/>
      <c r="B28" s="17"/>
    </row>
    <row r="29" spans="8:8" ht="15.75">
      <c r="A29" s="6"/>
      <c r="B29" s="17"/>
    </row>
    <row r="30" spans="8:8" ht="15.75">
      <c r="A30" s="6"/>
      <c r="B30" s="17"/>
    </row>
    <row r="31" spans="8:8" ht="15.75">
      <c r="A31" s="6"/>
      <c r="B31" s="17"/>
    </row>
    <row r="32" spans="8:8" ht="15.75">
      <c r="A32" s="6"/>
      <c r="B32" s="17"/>
    </row>
    <row r="33" spans="8:8" ht="15.75">
      <c r="A33" s="6"/>
      <c r="B33" s="17"/>
    </row>
    <row r="34" spans="8:8" ht="15.75">
      <c r="A34" s="6"/>
      <c r="B34" s="17"/>
    </row>
    <row r="35" spans="8:8" ht="15.75">
      <c r="A35" s="6"/>
      <c r="B35" s="17"/>
    </row>
    <row r="36" spans="8:8" ht="15.75">
      <c r="A36" s="6"/>
      <c r="B36" s="17"/>
    </row>
    <row r="37" spans="8:8" ht="15.75">
      <c r="A37" s="6"/>
      <c r="B37" s="17"/>
    </row>
    <row r="38" spans="8:8" ht="15.75">
      <c r="A38" s="6"/>
      <c r="B38" s="17"/>
    </row>
    <row r="39" spans="8:8" ht="15.75">
      <c r="A39" s="6"/>
      <c r="B39" s="17"/>
    </row>
    <row r="40" spans="8:8" ht="15.75">
      <c r="A40" s="6"/>
      <c r="B40" s="17"/>
    </row>
    <row r="41" spans="8:8" ht="15.75">
      <c r="A41" s="6"/>
      <c r="B41" s="17"/>
    </row>
    <row r="42" spans="8:8" ht="15.75">
      <c r="A42" s="6"/>
      <c r="B42" s="17"/>
    </row>
    <row r="43" spans="8:8" ht="15.75">
      <c r="A43" s="6"/>
      <c r="B43" s="17"/>
    </row>
    <row r="44" spans="8:8" ht="15.75">
      <c r="A44" s="6"/>
      <c r="B44" s="17"/>
    </row>
    <row r="45" spans="8:8" ht="15.75">
      <c r="A45" s="6"/>
      <c r="B45" s="17"/>
    </row>
    <row r="46" spans="8:8" ht="15.75">
      <c r="A46" s="6"/>
      <c r="B46" s="17"/>
    </row>
    <row r="47" spans="8:8" ht="15.75">
      <c r="A47" s="6"/>
      <c r="B47" s="17"/>
    </row>
    <row r="48" spans="8:8" ht="15.75">
      <c r="A48" s="6"/>
      <c r="B48" s="17"/>
    </row>
    <row r="49" spans="8:8" ht="15.75">
      <c r="A49" s="6"/>
      <c r="B49" s="17"/>
    </row>
    <row r="50" spans="8:8" ht="15.75">
      <c r="A50" s="6"/>
      <c r="B50" s="17"/>
    </row>
    <row r="51" spans="8:8" ht="15.75">
      <c r="A51" s="6"/>
      <c r="B51" s="17"/>
    </row>
    <row r="52" spans="8:8" ht="15.75">
      <c r="A52" s="6"/>
      <c r="B52" s="17"/>
    </row>
    <row r="53" spans="8:8" ht="15.75">
      <c r="A53" s="6"/>
      <c r="B53" s="17"/>
    </row>
    <row r="54" spans="8:8" ht="15.75">
      <c r="A54" s="6"/>
      <c r="B54" s="17"/>
    </row>
    <row r="55" spans="8:8" ht="15.75">
      <c r="A55" s="6"/>
      <c r="B55" s="17"/>
    </row>
    <row r="56" spans="8:8" ht="15.75">
      <c r="A56" s="6"/>
      <c r="B56" s="17"/>
    </row>
    <row r="57" spans="8:8" ht="15.75">
      <c r="A57" s="6"/>
      <c r="B57" s="17"/>
    </row>
    <row r="58" spans="8:8" ht="15.75">
      <c r="A58" s="6"/>
      <c r="B58" s="17"/>
    </row>
    <row r="59" spans="8:8" ht="15.75">
      <c r="A59" s="6"/>
      <c r="B59" s="17"/>
    </row>
    <row r="60" spans="8:8" ht="15.75">
      <c r="A60" s="6"/>
      <c r="B60" s="17"/>
    </row>
    <row r="61" spans="8:8" ht="15.75">
      <c r="A61" s="6"/>
      <c r="B61" s="17"/>
    </row>
    <row r="62" spans="8:8" ht="15.75">
      <c r="A62" s="6"/>
      <c r="B62" s="17"/>
    </row>
    <row r="63" spans="8:8" ht="15.75">
      <c r="A63" s="6"/>
      <c r="B63" s="17"/>
    </row>
    <row r="64" spans="8:8" ht="15.75">
      <c r="A64" s="6"/>
      <c r="B64" s="17"/>
    </row>
    <row r="65" spans="8:8" ht="15.75">
      <c r="A65" s="6"/>
      <c r="B65" s="17"/>
    </row>
    <row r="66" spans="8:8" ht="15.75">
      <c r="A66" s="6"/>
      <c r="B66" s="17"/>
    </row>
    <row r="67" spans="8:8" ht="15.75">
      <c r="A67" s="6"/>
      <c r="B67" s="17"/>
    </row>
    <row r="68" spans="8:8" ht="15.75">
      <c r="A68" s="6"/>
      <c r="B68" s="17"/>
    </row>
    <row r="69" spans="8:8" ht="15.75">
      <c r="A69" s="6"/>
      <c r="B69" s="17"/>
    </row>
    <row r="70" spans="8:8" ht="15.75">
      <c r="A70" s="6"/>
      <c r="B70" s="17"/>
    </row>
    <row r="71" spans="8:8" ht="15.75">
      <c r="A71" s="6"/>
      <c r="B71" s="17"/>
    </row>
    <row r="72" spans="8:8" ht="15.75">
      <c r="A72" s="6"/>
      <c r="B72" s="17"/>
    </row>
    <row r="73" spans="8:8" ht="15.75">
      <c r="A73" s="6"/>
      <c r="B73" s="17"/>
    </row>
    <row r="74" spans="8:8" ht="15.75">
      <c r="A74" s="6"/>
      <c r="B74" s="17"/>
    </row>
    <row r="75" spans="8:8" ht="15.75">
      <c r="A75" s="6"/>
      <c r="B75" s="17"/>
    </row>
    <row r="76" spans="8:8" ht="15.75">
      <c r="A76" s="6"/>
      <c r="B76" s="17"/>
    </row>
    <row r="77" spans="8:8" ht="15.75">
      <c r="A77" s="6"/>
      <c r="B77" s="17"/>
    </row>
    <row r="78" spans="8:8" ht="15.75">
      <c r="A78" s="6"/>
      <c r="B78" s="17"/>
    </row>
    <row r="79" spans="8:8" ht="15.75">
      <c r="A79" s="6"/>
      <c r="B79" s="17"/>
    </row>
    <row r="80" spans="8:8" ht="15.75">
      <c r="A80" s="6"/>
      <c r="B80" s="17"/>
    </row>
    <row r="81" spans="8:8" ht="15.75">
      <c r="A81" s="6"/>
      <c r="B81" s="17"/>
    </row>
    <row r="82" spans="8:8" ht="15.75">
      <c r="A82" s="6"/>
      <c r="B82" s="17"/>
    </row>
    <row r="83" spans="8:8" ht="15.75">
      <c r="A83" s="6"/>
      <c r="B83" s="17"/>
    </row>
    <row r="84" spans="8:8" ht="15.75">
      <c r="A84" s="6"/>
      <c r="B84" s="17"/>
    </row>
    <row r="85" spans="8:8" ht="15.75">
      <c r="A85" s="6"/>
      <c r="B85" s="17"/>
    </row>
    <row r="86" spans="8:8" ht="15.75">
      <c r="A86" s="6"/>
      <c r="B86" s="17"/>
    </row>
    <row r="87" spans="8:8" ht="15.75">
      <c r="A87" s="6"/>
      <c r="B87" s="17"/>
    </row>
    <row r="88" spans="8:8" ht="15.75">
      <c r="A88" s="6"/>
      <c r="B88" s="17"/>
    </row>
    <row r="89" spans="8:8" ht="15.75">
      <c r="A89" s="6"/>
      <c r="B89" s="17"/>
    </row>
    <row r="90" spans="8:8" ht="15.75">
      <c r="A90" s="6"/>
      <c r="B90" s="17"/>
    </row>
    <row r="91" spans="8:8" ht="15.75">
      <c r="A91" s="6"/>
      <c r="B91" s="17"/>
    </row>
    <row r="92" spans="8:8" ht="15.75">
      <c r="A92" s="6"/>
      <c r="B92" s="17"/>
    </row>
    <row r="93" spans="8:8" ht="15.75">
      <c r="A93" s="6"/>
      <c r="B93" s="17"/>
    </row>
    <row r="94" spans="8:8" ht="15.75">
      <c r="A94" s="6"/>
      <c r="B94" s="17"/>
    </row>
    <row r="95" spans="8:8" ht="15.75">
      <c r="A95" s="6"/>
      <c r="B95" s="17"/>
    </row>
    <row r="96" spans="8:8" ht="15.75">
      <c r="A96" s="6"/>
      <c r="B96" s="17"/>
    </row>
    <row r="97" spans="8:8" ht="15.75">
      <c r="A97" s="6"/>
      <c r="B97" s="17"/>
    </row>
    <row r="98" spans="8:8" ht="15.75">
      <c r="A98" s="6"/>
      <c r="B98" s="17"/>
    </row>
    <row r="99" spans="8:8" ht="15.75">
      <c r="A99" s="6"/>
      <c r="B99" s="17"/>
    </row>
    <row r="100" spans="8:8" ht="15.75">
      <c r="A100" s="6"/>
      <c r="B100" s="17"/>
    </row>
    <row r="101" spans="8:8" ht="15.75">
      <c r="A101" s="6"/>
      <c r="B101" s="17"/>
    </row>
    <row r="102" spans="8:8" ht="15.75">
      <c r="A102" s="6"/>
      <c r="B102" s="17"/>
    </row>
    <row r="103" spans="8:8" ht="15.75">
      <c r="A103" s="6"/>
      <c r="B103" s="17"/>
    </row>
    <row r="104" spans="8:8" ht="15.75">
      <c r="A104" s="6"/>
      <c r="B104" s="17"/>
    </row>
    <row r="105" spans="8:8" ht="15.75">
      <c r="A105" s="6"/>
      <c r="B105" s="17"/>
    </row>
    <row r="106" spans="8:8" ht="15.75">
      <c r="A106" s="6"/>
      <c r="B106" s="17"/>
    </row>
    <row r="107" spans="8:8" ht="15.75">
      <c r="A107" s="6"/>
      <c r="B107" s="17"/>
    </row>
    <row r="108" spans="8:8" ht="15.75">
      <c r="A108" s="6"/>
      <c r="B108" s="17"/>
    </row>
    <row r="109" spans="8:8" ht="15.75">
      <c r="A109" s="6"/>
      <c r="B109" s="17"/>
    </row>
    <row r="110" spans="8:8" ht="15.75">
      <c r="A110" s="6"/>
      <c r="B110" s="17"/>
    </row>
    <row r="111" spans="8:8" ht="15.75">
      <c r="A111" s="6"/>
      <c r="B111" s="17"/>
    </row>
    <row r="112" spans="8:8" ht="15.75">
      <c r="A112" s="6"/>
      <c r="B112" s="17"/>
    </row>
    <row r="113" spans="8:8" ht="15.75">
      <c r="A113" s="6"/>
      <c r="B113" s="17"/>
    </row>
    <row r="114" spans="8:8" ht="15.75">
      <c r="A114" s="6"/>
      <c r="B114" s="17"/>
    </row>
    <row r="115" spans="8:8" ht="15.75">
      <c r="A115" s="6"/>
      <c r="B115" s="17"/>
    </row>
    <row r="116" spans="8:8" ht="15.75">
      <c r="A116" s="6"/>
      <c r="B116" s="17"/>
    </row>
    <row r="117" spans="8:8" ht="15.75">
      <c r="A117" s="6"/>
      <c r="B117" s="17"/>
    </row>
    <row r="118" spans="8:8" ht="15.75">
      <c r="A118" s="6"/>
      <c r="B118" s="17"/>
    </row>
    <row r="119" spans="8:8" ht="15.75">
      <c r="A119" s="6"/>
      <c r="B119" s="17"/>
    </row>
    <row r="120" spans="8:8" ht="15.75">
      <c r="A120" s="6"/>
      <c r="B120" s="17"/>
    </row>
  </sheetData>
  <mergeCells count="4">
    <mergeCell ref="A1:H1"/>
    <mergeCell ref="A2:H2"/>
    <mergeCell ref="A3:H3"/>
    <mergeCell ref="A4:H4"/>
  </mergeCells>
  <pageMargins left="0.7" right="0.7" top="0.75" bottom="0.75" header="0.3" footer="0.3"/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sheetPr>
    <tabColor rgb="FF963734"/>
  </sheetPr>
  <dimension ref="A1:I76"/>
  <sheetViews>
    <sheetView workbookViewId="0" rightToLeft="1">
      <selection activeCell="A2" sqref="A2:H2"/>
    </sheetView>
  </sheetViews>
  <sheetFormatPr defaultRowHeight="14.25" defaultColWidth="10"/>
  <cols>
    <col min="3" max="3" customWidth="1" bestFit="1" width="29.375" style="0"/>
    <col min="5" max="5" customWidth="1" width="9.0" style="0"/>
    <col min="6" max="6" customWidth="1" bestFit="1" width="18.25" style="0"/>
  </cols>
  <sheetData>
    <row r="1" spans="8:8" s="1" ht="18.75" customFormat="1">
      <c r="A1" s="2" t="s">
        <v>1</v>
      </c>
      <c r="B1" s="2"/>
      <c r="C1" s="2"/>
      <c r="D1" s="2"/>
      <c r="E1" s="2"/>
      <c r="F1" s="2"/>
      <c r="G1" s="2"/>
      <c r="H1" s="2"/>
    </row>
    <row r="2" spans="8:8" s="1" ht="18.75" customFormat="1">
      <c r="A2" s="2" t="s">
        <v>55</v>
      </c>
      <c r="B2" s="2"/>
      <c r="C2" s="2"/>
      <c r="D2" s="2"/>
      <c r="E2" s="2"/>
      <c r="F2" s="2"/>
      <c r="G2" s="2"/>
      <c r="H2" s="2"/>
    </row>
    <row r="3" spans="8:8" s="1" ht="18.75" customFormat="1">
      <c r="A3" s="2" t="s">
        <v>37</v>
      </c>
      <c r="B3" s="2"/>
      <c r="C3" s="2"/>
      <c r="D3" s="2"/>
      <c r="E3" s="2"/>
      <c r="F3" s="2"/>
      <c r="G3" s="2"/>
      <c r="H3" s="2"/>
    </row>
    <row r="4" spans="8:8" s="1" ht="18.75" customFormat="1">
      <c r="A4" s="2" t="s">
        <v>38</v>
      </c>
      <c r="B4" s="2"/>
      <c r="C4" s="2"/>
      <c r="D4" s="2"/>
      <c r="E4" s="2"/>
      <c r="F4" s="2"/>
      <c r="G4" s="2"/>
      <c r="H4" s="2"/>
    </row>
    <row r="5" spans="8:8" ht="17.45" customHeight="1">
      <c r="A5" s="3" t="s">
        <v>16</v>
      </c>
      <c r="B5" s="3"/>
      <c r="C5" s="3"/>
      <c r="D5" s="3"/>
      <c r="E5" s="3"/>
      <c r="F5" s="3"/>
      <c r="G5" s="3"/>
      <c r="H5" s="3"/>
    </row>
    <row r="7" spans="8:8">
      <c r="A7" t="s">
        <v>15</v>
      </c>
    </row>
    <row r="8" spans="8:8">
      <c r="A8" s="14">
        <v>16.0</v>
      </c>
    </row>
    <row r="9" spans="8:8">
      <c r="A9" s="14">
        <v>33.0</v>
      </c>
    </row>
    <row r="10" spans="8:8">
      <c r="A10" s="14">
        <v>33.0</v>
      </c>
    </row>
    <row r="11" spans="8:8">
      <c r="A11" s="14">
        <v>35.0</v>
      </c>
    </row>
    <row r="12" spans="8:8">
      <c r="A12" s="14">
        <v>38.0</v>
      </c>
    </row>
    <row r="13" spans="8:8" ht="15.75">
      <c r="A13" s="14">
        <v>20.0</v>
      </c>
      <c r="C13" s="4" t="s">
        <v>17</v>
      </c>
      <c r="D13" s="6">
        <v>11.0</v>
      </c>
      <c r="F13" s="7" t="s">
        <v>16</v>
      </c>
    </row>
    <row r="14" spans="8:8" ht="15.75">
      <c r="A14" s="14">
        <v>20.0</v>
      </c>
      <c r="C14" s="4" t="s">
        <v>18</v>
      </c>
      <c r="D14" s="6">
        <v>10.0</v>
      </c>
      <c r="F14" s="7" t="s">
        <v>9</v>
      </c>
    </row>
    <row r="15" spans="8:8" ht="18.0">
      <c r="A15" s="14">
        <v>10.0</v>
      </c>
      <c r="C15" s="4" t="s">
        <v>19</v>
      </c>
      <c r="D15" s="8">
        <f>D13-D14</f>
        <v>1.0</v>
      </c>
    </row>
    <row r="16" spans="8:8" ht="18.0">
      <c r="A16" s="14">
        <v>2.0</v>
      </c>
      <c r="C16" s="4"/>
      <c r="D16" s="8"/>
    </row>
    <row r="17" spans="8:8">
      <c r="A17" s="14">
        <v>1.0</v>
      </c>
    </row>
    <row r="18" spans="8:8">
      <c r="A18" s="14"/>
    </row>
    <row r="19" spans="8:8" ht="18.0">
      <c r="A19" s="14"/>
      <c r="C19" s="8" t="s">
        <v>4</v>
      </c>
      <c r="D19" s="8">
        <f>MIN(A8:A76)</f>
        <v>1.0</v>
      </c>
      <c r="F19" s="8" t="s">
        <v>29</v>
      </c>
      <c r="G19" s="20">
        <f>D23/D14</f>
        <v>0.0</v>
      </c>
    </row>
    <row r="20" spans="8:8" ht="18.0">
      <c r="A20" s="14"/>
      <c r="C20" s="8" t="s">
        <v>5</v>
      </c>
      <c r="D20" s="8">
        <f>MAX(A8:A76)</f>
        <v>38.0</v>
      </c>
      <c r="F20" s="8" t="s">
        <v>30</v>
      </c>
      <c r="G20" s="20">
        <f>G23/D14</f>
        <v>1.0</v>
      </c>
    </row>
    <row r="21" spans="8:8" ht="18.0">
      <c r="A21" s="14"/>
      <c r="C21" s="8" t="s">
        <v>6</v>
      </c>
      <c r="D21" s="8">
        <f>SUM(A8:A76)</f>
        <v>208.0</v>
      </c>
      <c r="F21" s="8" t="s">
        <v>36</v>
      </c>
      <c r="G21" s="8">
        <f>MODE(A8:A76)</f>
        <v>33.0</v>
      </c>
    </row>
    <row r="22" spans="8:8" ht="18.0">
      <c r="A22" s="14"/>
      <c r="C22" s="8" t="s">
        <v>7</v>
      </c>
      <c r="D22" s="21">
        <f>AVERAGE(A8:A76)</f>
        <v>20.8</v>
      </c>
      <c r="F22" s="8" t="s">
        <v>32</v>
      </c>
      <c r="G22" s="21">
        <f>STDEVA(A8:A76)</f>
        <v>13.669105473455256</v>
      </c>
    </row>
    <row r="23" spans="8:8" ht="18.0">
      <c r="A23" s="14"/>
      <c r="C23" s="8" t="s">
        <v>8</v>
      </c>
      <c r="D23" s="8">
        <f>COUNTIF(A8:A76,"&gt;=60")</f>
        <v>0.0</v>
      </c>
      <c r="F23" s="8" t="s">
        <v>43</v>
      </c>
      <c r="G23" s="8">
        <f>COUNTIF(A8:A76,"&lt;60")</f>
        <v>10.0</v>
      </c>
    </row>
    <row r="24" spans="8:8">
      <c r="A24" s="14"/>
    </row>
    <row r="25" spans="8:8">
      <c r="A25" s="14"/>
    </row>
    <row r="26" spans="8:8">
      <c r="A26" s="14"/>
    </row>
    <row r="27" spans="8:8" ht="18.0">
      <c r="A27" s="14"/>
      <c r="C27" s="7" t="s">
        <v>13</v>
      </c>
    </row>
    <row r="28" spans="8:8">
      <c r="A28" s="14"/>
    </row>
    <row r="29" spans="8:8" ht="15.0">
      <c r="A29" s="14"/>
      <c r="C29" s="7" t="s">
        <v>12</v>
      </c>
      <c r="D29" s="7"/>
      <c r="E29" s="7"/>
    </row>
    <row r="30" spans="8:8">
      <c r="A30" s="14"/>
    </row>
    <row r="31" spans="8:8">
      <c r="A31" s="14"/>
    </row>
    <row r="32" spans="8:8">
      <c r="A32" s="14"/>
    </row>
    <row r="33" spans="8:8">
      <c r="A33" s="14"/>
    </row>
    <row r="34" spans="8:8">
      <c r="A34" s="14"/>
    </row>
    <row r="35" spans="8:8">
      <c r="A35" s="14"/>
    </row>
    <row r="36" spans="8:8">
      <c r="A36" s="14"/>
    </row>
    <row r="37" spans="8:8">
      <c r="A37" s="14"/>
    </row>
    <row r="38" spans="8:8">
      <c r="A38" s="14"/>
    </row>
    <row r="39" spans="8:8">
      <c r="A39" s="14"/>
    </row>
    <row r="40" spans="8:8">
      <c r="A40" s="14"/>
    </row>
    <row r="41" spans="8:8">
      <c r="A41" s="14"/>
    </row>
    <row r="42" spans="8:8">
      <c r="A42" s="14"/>
    </row>
    <row r="43" spans="8:8">
      <c r="A43" s="14"/>
    </row>
    <row r="44" spans="8:8">
      <c r="A44" s="14"/>
    </row>
    <row r="45" spans="8:8">
      <c r="A45" s="14"/>
    </row>
    <row r="46" spans="8:8">
      <c r="A46" s="14"/>
    </row>
    <row r="47" spans="8:8">
      <c r="A47" s="14"/>
    </row>
    <row r="48" spans="8:8">
      <c r="A48" s="14"/>
    </row>
    <row r="49" spans="8:8">
      <c r="A49" s="14"/>
    </row>
    <row r="50" spans="8:8">
      <c r="A50" s="14"/>
    </row>
    <row r="51" spans="8:8">
      <c r="A51" s="14"/>
    </row>
    <row r="52" spans="8:8">
      <c r="A52" s="14"/>
    </row>
    <row r="53" spans="8:8">
      <c r="A53" s="14"/>
    </row>
    <row r="54" spans="8:8">
      <c r="A54" s="14"/>
    </row>
    <row r="55" spans="8:8">
      <c r="A55" s="14"/>
    </row>
    <row r="56" spans="8:8">
      <c r="A56" s="14"/>
    </row>
    <row r="57" spans="8:8">
      <c r="A57" s="14"/>
    </row>
    <row r="58" spans="8:8">
      <c r="A58" s="14"/>
    </row>
    <row r="59" spans="8:8">
      <c r="A59" s="14"/>
    </row>
    <row r="60" spans="8:8">
      <c r="A60" s="14"/>
    </row>
    <row r="61" spans="8:8">
      <c r="A61" s="14"/>
    </row>
    <row r="62" spans="8:8">
      <c r="A62" s="14"/>
    </row>
    <row r="63" spans="8:8">
      <c r="A63" s="14"/>
    </row>
    <row r="64" spans="8:8">
      <c r="A64" s="14"/>
    </row>
    <row r="65" spans="8:8">
      <c r="A65" s="14"/>
    </row>
    <row r="66" spans="8:8">
      <c r="A66" s="14"/>
    </row>
    <row r="67" spans="8:8">
      <c r="A67" s="14"/>
    </row>
    <row r="68" spans="8:8">
      <c r="A68" s="14"/>
    </row>
    <row r="69" spans="8:8">
      <c r="A69" s="14"/>
    </row>
    <row r="70" spans="8:8">
      <c r="A70" s="14"/>
    </row>
    <row r="71" spans="8:8">
      <c r="A71" s="14"/>
    </row>
    <row r="72" spans="8:8">
      <c r="A72" s="14"/>
    </row>
    <row r="73" spans="8:8">
      <c r="A73" s="14"/>
    </row>
    <row r="74" spans="8:8">
      <c r="A74" s="14"/>
    </row>
    <row r="75" spans="8:8">
      <c r="A75" s="14"/>
    </row>
    <row r="76" spans="8:8">
      <c r="A76" s="14"/>
    </row>
  </sheetData>
  <mergeCells count="5">
    <mergeCell ref="A5:H5"/>
    <mergeCell ref="A3:H3"/>
    <mergeCell ref="A4:H4"/>
    <mergeCell ref="A1:H1"/>
    <mergeCell ref="A2:H2"/>
  </mergeCells>
  <pageMargins left="0.7" right="0.7" top="0.75" bottom="0.75" header="0.3" footer="0.3"/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dimension ref="A1:J28"/>
  <sheetViews>
    <sheetView workbookViewId="0" rightToLeft="1" zoomScale="68">
      <selection activeCell="A2" sqref="A2:I2"/>
    </sheetView>
  </sheetViews>
  <sheetFormatPr defaultRowHeight="14.25" defaultColWidth="10"/>
  <cols>
    <col min="1" max="1" customWidth="1" width="11.875" style="0"/>
    <col min="2" max="3" customWidth="1" width="25.125" style="0"/>
    <col min="4" max="4" customWidth="1" width="19.75" style="0"/>
    <col min="5" max="7" customWidth="1" bestFit="1" width="11.25" style="0"/>
  </cols>
  <sheetData>
    <row r="1" spans="8:8" s="1" ht="18.75" customFormat="1">
      <c r="A1" s="2" t="s">
        <v>1</v>
      </c>
      <c r="B1" s="2"/>
      <c r="C1" s="2"/>
      <c r="D1" s="2"/>
      <c r="E1" s="2"/>
      <c r="F1" s="2"/>
      <c r="G1" s="2"/>
      <c r="H1" s="2"/>
      <c r="I1" s="2"/>
    </row>
    <row r="2" spans="8:8" s="1" ht="18.75" customFormat="1">
      <c r="A2" s="2" t="s">
        <v>59</v>
      </c>
      <c r="B2" s="2"/>
      <c r="C2" s="2"/>
      <c r="D2" s="2"/>
      <c r="E2" s="2"/>
      <c r="F2" s="2"/>
      <c r="G2" s="2"/>
      <c r="H2" s="2"/>
      <c r="I2" s="2"/>
    </row>
    <row r="3" spans="8:8" s="1" ht="18.75" customFormat="1">
      <c r="A3" s="2" t="s">
        <v>37</v>
      </c>
      <c r="B3" s="2"/>
      <c r="C3" s="2"/>
      <c r="D3" s="2"/>
      <c r="E3" s="2"/>
      <c r="F3" s="2"/>
      <c r="G3" s="2"/>
      <c r="H3" s="2"/>
      <c r="I3" s="2"/>
    </row>
    <row r="4" spans="8:8" s="1" ht="18.75" customFormat="1">
      <c r="A4" s="2" t="s">
        <v>51</v>
      </c>
      <c r="B4" s="2"/>
      <c r="C4" s="2"/>
      <c r="D4" s="2"/>
      <c r="E4" s="2"/>
      <c r="F4" s="2"/>
      <c r="G4" s="2"/>
      <c r="H4" s="2"/>
      <c r="I4" s="2"/>
    </row>
    <row r="5" spans="8:8" s="1" ht="18.75" customFormat="1">
      <c r="A5" s="22"/>
      <c r="B5" s="22"/>
      <c r="C5" s="22"/>
      <c r="D5" s="22"/>
      <c r="E5" s="22"/>
      <c r="F5" s="22"/>
      <c r="G5" s="22"/>
      <c r="H5" s="22"/>
      <c r="I5" s="22"/>
    </row>
    <row r="6" spans="8:8" s="1" ht="18.75" customFormat="1">
      <c r="A6" s="22"/>
      <c r="B6" s="22"/>
      <c r="C6" s="22"/>
      <c r="D6" s="22"/>
      <c r="E6" s="22"/>
      <c r="F6" s="22"/>
      <c r="G6" s="22"/>
      <c r="H6" s="22"/>
      <c r="I6" s="22"/>
    </row>
    <row r="7" spans="8:8" s="1" ht="18.75" customFormat="1">
      <c r="A7" s="22"/>
      <c r="B7" s="22"/>
      <c r="C7" s="22"/>
      <c r="D7" s="22"/>
      <c r="E7" s="22"/>
      <c r="F7" s="22"/>
      <c r="G7" s="22"/>
      <c r="H7" s="22"/>
      <c r="I7" s="22"/>
    </row>
    <row r="9" spans="8:8" ht="16.5">
      <c r="A9" s="23" t="s">
        <v>15</v>
      </c>
      <c r="B9" s="23">
        <v>40.0</v>
      </c>
      <c r="D9" s="7" t="s">
        <v>16</v>
      </c>
    </row>
    <row r="10" spans="8:8" ht="15.0"/>
    <row r="11" spans="8:8" ht="47.25">
      <c r="A11" s="24" t="s">
        <v>49</v>
      </c>
      <c r="B11" s="24" t="s">
        <v>50</v>
      </c>
      <c r="C11" s="25" t="s">
        <v>52</v>
      </c>
      <c r="D11" s="24" t="s">
        <v>44</v>
      </c>
      <c r="E11" s="24" t="s">
        <v>20</v>
      </c>
      <c r="F11" s="26" t="s">
        <v>45</v>
      </c>
      <c r="G11" s="26" t="s">
        <v>46</v>
      </c>
      <c r="H11" s="26" t="s">
        <v>47</v>
      </c>
      <c r="I11" s="26" t="s">
        <v>48</v>
      </c>
    </row>
    <row r="12" spans="8:8" ht="16.5">
      <c r="A12" s="27"/>
      <c r="B12" s="27"/>
      <c r="C12" s="28"/>
      <c r="D12" s="27"/>
      <c r="E12" s="27"/>
      <c r="F12" s="29">
        <v>-0.5</v>
      </c>
      <c r="G12" s="29">
        <v>-0.3</v>
      </c>
      <c r="H12" s="29">
        <v>-0.2</v>
      </c>
      <c r="I12" s="29"/>
    </row>
    <row r="13" spans="8:8" ht="16.5">
      <c r="A13" s="23"/>
      <c r="B13" s="23"/>
      <c r="C13" s="30">
        <v>2.0</v>
      </c>
      <c r="D13" s="29">
        <f>C13/C26</f>
        <v>0.037037037037037035</v>
      </c>
      <c r="E13" s="31">
        <f>B9*D13</f>
        <v>1.4814814814814814</v>
      </c>
      <c r="F13" s="31">
        <f>0.5*E13</f>
        <v>0.7407407407407407</v>
      </c>
      <c r="G13" s="31">
        <f>0.3*E13</f>
        <v>0.4444444444444444</v>
      </c>
      <c r="H13" s="31">
        <f>0.2*E13</f>
        <v>0.2962962962962963</v>
      </c>
      <c r="I13" s="31">
        <f>SUM(F13:H13)</f>
        <v>1.4814814814814814</v>
      </c>
    </row>
    <row r="14" spans="8:8" ht="16.5">
      <c r="A14" s="23"/>
      <c r="B14" s="23"/>
      <c r="C14" s="30">
        <v>9.0</v>
      </c>
      <c r="D14" s="29">
        <f>C14/C26</f>
        <v>0.16666666666666666</v>
      </c>
      <c r="E14" s="31">
        <f>D14*B9</f>
        <v>6.666666666666666</v>
      </c>
      <c r="F14" s="31">
        <f t="shared" si="0" ref="F14:F15">0.5*E14</f>
        <v>3.333333333333333</v>
      </c>
      <c r="G14" s="31">
        <f t="shared" si="1" ref="G14:G15">0.3*E14</f>
        <v>1.9999999999999998</v>
      </c>
      <c r="H14" s="31">
        <f t="shared" si="2" ref="H14:H15">0.2*E14</f>
        <v>1.3333333333333333</v>
      </c>
      <c r="I14" s="31">
        <f>SUM(F14:H14)</f>
        <v>6.666666666666666</v>
      </c>
    </row>
    <row r="15" spans="8:8" ht="16.5">
      <c r="A15" s="23"/>
      <c r="B15" s="23"/>
      <c r="C15" s="30">
        <v>7.0</v>
      </c>
      <c r="D15" s="29">
        <f>C15/C26</f>
        <v>0.12962962962962962</v>
      </c>
      <c r="E15" s="31">
        <f>B9*D15</f>
        <v>5.185185185185185</v>
      </c>
      <c r="F15" s="31">
        <f t="shared" si="0"/>
        <v>2.5925925925925926</v>
      </c>
      <c r="G15" s="31">
        <f t="shared" si="1"/>
        <v>1.5555555555555556</v>
      </c>
      <c r="H15" s="31">
        <f t="shared" si="2"/>
        <v>1.037037037037037</v>
      </c>
      <c r="I15" s="31">
        <f t="shared" si="3" ref="I15:I23">SUM(F15:H15)</f>
        <v>5.185185185185185</v>
      </c>
    </row>
    <row r="16" spans="8:8" ht="16.5">
      <c r="A16" s="23"/>
      <c r="B16" s="23"/>
      <c r="C16" s="23">
        <v>7.0</v>
      </c>
      <c r="D16" s="29">
        <f>C16/C26</f>
        <v>0.12962962962962962</v>
      </c>
      <c r="E16" s="31">
        <f>D16*B9</f>
        <v>5.185185185185185</v>
      </c>
      <c r="F16" s="31">
        <f t="shared" si="4" ref="F16:F25">0.5*E16</f>
        <v>2.5925925925925926</v>
      </c>
      <c r="G16" s="31">
        <f t="shared" si="5" ref="G16:G25">0.3*E16</f>
        <v>1.5555555555555556</v>
      </c>
      <c r="H16" s="31">
        <f t="shared" si="6" ref="H16:H25">0.2*E16</f>
        <v>1.037037037037037</v>
      </c>
      <c r="I16" s="31">
        <f t="shared" si="7" ref="I16:I22">SUM(F16:H16)</f>
        <v>5.185185185185185</v>
      </c>
    </row>
    <row r="17" spans="8:8" ht="16.5">
      <c r="A17" s="23"/>
      <c r="B17" s="23"/>
      <c r="C17" s="23">
        <v>7.0</v>
      </c>
      <c r="D17" s="29">
        <f>C17/C26</f>
        <v>0.12962962962962962</v>
      </c>
      <c r="E17" s="31">
        <f>D17*B9</f>
        <v>5.185185185185185</v>
      </c>
      <c r="F17" s="31">
        <f t="shared" si="4"/>
        <v>2.5925925925925926</v>
      </c>
      <c r="G17" s="31">
        <f t="shared" si="5"/>
        <v>1.5555555555555556</v>
      </c>
      <c r="H17" s="31">
        <f t="shared" si="6"/>
        <v>1.037037037037037</v>
      </c>
      <c r="I17" s="31">
        <f t="shared" si="7"/>
        <v>5.185185185185185</v>
      </c>
    </row>
    <row r="18" spans="8:8" ht="16.5">
      <c r="A18" s="23"/>
      <c r="B18" s="23"/>
      <c r="C18" s="23">
        <v>9.0</v>
      </c>
      <c r="D18" s="29">
        <f>C18/C26</f>
        <v>0.16666666666666666</v>
      </c>
      <c r="E18" s="31">
        <f>B9*D18</f>
        <v>6.666666666666666</v>
      </c>
      <c r="F18" s="31">
        <f t="shared" si="4"/>
        <v>3.333333333333333</v>
      </c>
      <c r="G18" s="31">
        <f t="shared" si="5"/>
        <v>1.9999999999999998</v>
      </c>
      <c r="H18" s="31">
        <f t="shared" si="6"/>
        <v>1.3333333333333333</v>
      </c>
      <c r="I18" s="31">
        <f t="shared" si="7"/>
        <v>6.666666666666666</v>
      </c>
    </row>
    <row r="19" spans="8:8" ht="16.5">
      <c r="A19" s="23"/>
      <c r="B19" s="23"/>
      <c r="C19" s="23">
        <v>8.0</v>
      </c>
      <c r="D19" s="29">
        <f>C19/C26</f>
        <v>0.14814814814814814</v>
      </c>
      <c r="E19" s="31">
        <f>B9*D19</f>
        <v>5.925925925925926</v>
      </c>
      <c r="F19" s="31">
        <f t="shared" si="4"/>
        <v>2.962962962962963</v>
      </c>
      <c r="G19" s="31">
        <f t="shared" si="5"/>
        <v>1.7777777777777777</v>
      </c>
      <c r="H19" s="31">
        <f t="shared" si="6"/>
        <v>1.1851851851851851</v>
      </c>
      <c r="I19" s="31">
        <f t="shared" si="7"/>
        <v>5.925925925925926</v>
      </c>
    </row>
    <row r="20" spans="8:8" ht="16.5">
      <c r="A20" s="23"/>
      <c r="B20" s="23"/>
      <c r="C20" s="23">
        <v>5.0</v>
      </c>
      <c r="D20" s="29">
        <f>C20/C26</f>
        <v>0.09259259259259259</v>
      </c>
      <c r="E20" s="31">
        <f>D20*B9</f>
        <v>3.7037037037037033</v>
      </c>
      <c r="F20" s="31">
        <f t="shared" si="4"/>
        <v>1.8518518518518516</v>
      </c>
      <c r="G20" s="31">
        <f t="shared" si="5"/>
        <v>1.111111111111111</v>
      </c>
      <c r="H20" s="31">
        <f t="shared" si="6"/>
        <v>0.7407407407407407</v>
      </c>
      <c r="I20" s="31">
        <f t="shared" si="7"/>
        <v>3.7037037037037033</v>
      </c>
    </row>
    <row r="21" spans="8:8" ht="16.5">
      <c r="A21" s="23"/>
      <c r="B21" s="23"/>
      <c r="C21" s="23"/>
      <c r="D21" s="29">
        <f>C21/C26</f>
        <v>0.0</v>
      </c>
      <c r="E21" s="31">
        <f>B17*D21</f>
        <v>0.0</v>
      </c>
      <c r="F21" s="31">
        <f t="shared" si="4"/>
        <v>0.0</v>
      </c>
      <c r="G21" s="31">
        <f t="shared" si="5"/>
        <v>0.0</v>
      </c>
      <c r="H21" s="31">
        <f t="shared" si="6"/>
        <v>0.0</v>
      </c>
      <c r="I21" s="31">
        <f t="shared" si="7"/>
        <v>0.0</v>
      </c>
    </row>
    <row r="22" spans="8:8" ht="16.5">
      <c r="A22" s="23"/>
      <c r="B22" s="23"/>
      <c r="C22" s="23"/>
      <c r="D22" s="29">
        <f>C22/C26</f>
        <v>0.0</v>
      </c>
      <c r="E22" s="31">
        <f>D22*B17</f>
        <v>0.0</v>
      </c>
      <c r="F22" s="31">
        <f t="shared" si="4"/>
        <v>0.0</v>
      </c>
      <c r="G22" s="31">
        <f t="shared" si="5"/>
        <v>0.0</v>
      </c>
      <c r="H22" s="31">
        <f t="shared" si="6"/>
        <v>0.0</v>
      </c>
      <c r="I22" s="31">
        <f t="shared" si="7"/>
        <v>0.0</v>
      </c>
    </row>
    <row r="23" spans="8:8" ht="16.5">
      <c r="A23" s="23"/>
      <c r="B23" s="23"/>
      <c r="C23" s="23"/>
      <c r="D23" s="29">
        <f>C23/C26</f>
        <v>0.0</v>
      </c>
      <c r="E23" s="31">
        <f>B17*D23</f>
        <v>0.0</v>
      </c>
      <c r="F23" s="31">
        <f t="shared" si="4"/>
        <v>0.0</v>
      </c>
      <c r="G23" s="31">
        <f t="shared" si="5"/>
        <v>0.0</v>
      </c>
      <c r="H23" s="31">
        <f t="shared" si="6"/>
        <v>0.0</v>
      </c>
      <c r="I23" s="31">
        <f t="shared" si="3"/>
        <v>0.0</v>
      </c>
    </row>
    <row r="24" spans="8:8" ht="16.5">
      <c r="A24" s="23"/>
      <c r="B24" s="23"/>
      <c r="C24" s="23"/>
      <c r="D24" s="29">
        <f>C24/C26</f>
        <v>0.0</v>
      </c>
      <c r="E24" s="31">
        <f>D24*B17</f>
        <v>0.0</v>
      </c>
      <c r="F24" s="31">
        <f t="shared" si="4"/>
        <v>0.0</v>
      </c>
      <c r="G24" s="31">
        <f t="shared" si="5"/>
        <v>0.0</v>
      </c>
      <c r="H24" s="31">
        <f t="shared" si="6"/>
        <v>0.0</v>
      </c>
      <c r="I24" s="31">
        <f>SUM(F24:H24)</f>
        <v>0.0</v>
      </c>
    </row>
    <row r="25" spans="8:8" ht="16.5">
      <c r="A25" s="23"/>
      <c r="B25" s="23"/>
      <c r="C25" s="23"/>
      <c r="D25" s="29">
        <f>C25/C26</f>
        <v>0.0</v>
      </c>
      <c r="E25" s="31">
        <f>D25*B17</f>
        <v>0.0</v>
      </c>
      <c r="F25" s="31">
        <f t="shared" si="4"/>
        <v>0.0</v>
      </c>
      <c r="G25" s="31">
        <f t="shared" si="5"/>
        <v>0.0</v>
      </c>
      <c r="H25" s="31">
        <f t="shared" si="6"/>
        <v>0.0</v>
      </c>
      <c r="I25" s="31">
        <f>SUM(F25:H25)</f>
        <v>0.0</v>
      </c>
    </row>
    <row r="26" spans="8:8" ht="16.5">
      <c r="A26" s="32" t="s">
        <v>48</v>
      </c>
      <c r="B26" s="33"/>
      <c r="C26" s="31">
        <f>SUM(C13:C21)</f>
        <v>54.0</v>
      </c>
      <c r="D26" s="29">
        <f t="shared" si="8" ref="D26:I26">SUM(D13:D20)</f>
        <v>0.9999999999999999</v>
      </c>
      <c r="E26" s="31">
        <f t="shared" si="8"/>
        <v>39.99999999999999</v>
      </c>
      <c r="F26" s="31">
        <f t="shared" si="8"/>
        <v>19.999999999999996</v>
      </c>
      <c r="G26" s="31">
        <f t="shared" si="8"/>
        <v>12.0</v>
      </c>
      <c r="H26" s="31">
        <f t="shared" si="8"/>
        <v>7.999999999999999</v>
      </c>
      <c r="I26" s="31">
        <f t="shared" si="8"/>
        <v>39.99999999999999</v>
      </c>
    </row>
    <row r="28" spans="8:8" ht="18.0">
      <c r="B28" s="7" t="s">
        <v>13</v>
      </c>
    </row>
  </sheetData>
  <mergeCells count="9">
    <mergeCell ref="A1:I1"/>
    <mergeCell ref="A2:I2"/>
    <mergeCell ref="A3:I3"/>
    <mergeCell ref="A4:I4"/>
    <mergeCell ref="A26:B26"/>
    <mergeCell ref="A11:A12"/>
    <mergeCell ref="B11:B12"/>
    <mergeCell ref="D11:D12"/>
    <mergeCell ref="E11:E12"/>
  </mergeCells>
  <pageMargins left="0.7" right="0.7" top="0.75" bottom="0.75" header="0.3" footer="0.3"/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dimension ref="A1:O19"/>
  <sheetViews>
    <sheetView tabSelected="1" workbookViewId="0" rightToLeft="1" zoomScale="41">
      <selection activeCell="A1" sqref="D1:D1048576"/>
    </sheetView>
  </sheetViews>
  <sheetFormatPr defaultRowHeight="14.25" defaultColWidth="10"/>
  <sheetData>
    <row r="1" spans="8:8" ht="47.1" customHeight="1">
      <c r="A1" s="34" t="s">
        <v>60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</row>
    <row r="2" spans="8:8">
      <c r="A2" s="35"/>
      <c r="B2" s="35"/>
      <c r="C2" s="35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</row>
    <row r="3" spans="8:8">
      <c r="A3" s="35"/>
      <c r="B3" s="35"/>
      <c r="C3" s="35"/>
      <c r="D3" s="35"/>
      <c r="E3" s="35"/>
      <c r="F3" s="35"/>
      <c r="G3" s="35"/>
      <c r="H3" s="35"/>
      <c r="I3" s="35"/>
      <c r="J3" s="35"/>
      <c r="K3" s="35"/>
      <c r="L3" s="35"/>
      <c r="M3" s="35"/>
      <c r="N3" s="35"/>
    </row>
    <row r="4" spans="8:8">
      <c r="A4" s="35"/>
      <c r="B4" s="35"/>
      <c r="C4" s="35"/>
      <c r="D4" s="35"/>
      <c r="E4" s="35"/>
      <c r="F4" s="35"/>
      <c r="G4" s="35"/>
      <c r="H4" s="35"/>
      <c r="I4" s="35"/>
      <c r="J4" s="35"/>
      <c r="K4" s="35"/>
      <c r="L4" s="35"/>
      <c r="M4" s="35"/>
      <c r="N4" s="35"/>
    </row>
    <row r="5" spans="8:8">
      <c r="A5" s="35"/>
      <c r="B5" s="35"/>
      <c r="C5" s="35"/>
      <c r="D5" s="35"/>
      <c r="E5" s="35"/>
      <c r="F5" s="35"/>
      <c r="G5" s="35"/>
      <c r="H5" s="35"/>
      <c r="I5" s="35"/>
      <c r="J5" s="35"/>
      <c r="K5" s="35"/>
      <c r="L5" s="35"/>
      <c r="M5" s="35"/>
      <c r="N5" s="35"/>
    </row>
    <row r="6" spans="8:8">
      <c r="A6" s="35"/>
      <c r="B6" s="35"/>
      <c r="C6" s="35"/>
      <c r="D6" s="35"/>
      <c r="E6" s="35"/>
      <c r="F6" s="35"/>
      <c r="G6" s="35"/>
      <c r="H6" s="35"/>
      <c r="I6" s="35"/>
      <c r="J6" s="35"/>
      <c r="K6" s="35"/>
      <c r="L6" s="35"/>
      <c r="M6" s="35"/>
      <c r="N6" s="35"/>
    </row>
    <row r="7" spans="8:8">
      <c r="A7" s="35"/>
      <c r="B7" s="35"/>
      <c r="C7" s="35"/>
      <c r="D7" s="35"/>
      <c r="E7" s="35"/>
      <c r="F7" s="35"/>
      <c r="G7" s="35"/>
      <c r="H7" s="35"/>
      <c r="I7" s="35"/>
      <c r="J7" s="35"/>
      <c r="K7" s="35"/>
      <c r="L7" s="35"/>
      <c r="M7" s="35"/>
      <c r="N7" s="35"/>
    </row>
    <row r="8" spans="8:8" ht="50.1" customHeight="1">
      <c r="A8" s="35"/>
      <c r="B8" s="35"/>
      <c r="C8" s="35"/>
      <c r="D8" s="35"/>
      <c r="E8" s="35"/>
      <c r="F8" s="35"/>
      <c r="G8" s="35"/>
      <c r="H8" s="35"/>
      <c r="I8" s="35"/>
      <c r="J8" s="35"/>
      <c r="K8" s="35"/>
      <c r="L8" s="35"/>
      <c r="M8" s="35"/>
      <c r="N8" s="35"/>
    </row>
    <row r="9" spans="8:8" ht="17.1" customHeight="1"/>
    <row r="10" spans="8:8" ht="14.45" customHeight="1"/>
    <row r="13" spans="8:8" ht="36.0" customHeight="1"/>
    <row r="17" spans="8:8" ht="15.0">
      <c r="A17" s="36"/>
    </row>
    <row r="18" spans="8:8" ht="18.75">
      <c r="A18" s="37"/>
    </row>
    <row r="19" spans="8:8" ht="23.25">
      <c r="A19" s="38"/>
    </row>
  </sheetData>
  <mergeCells count="1">
    <mergeCell ref="A1:N8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>
  <Application>Kingsoft Office</Application>
  <DocSecurity>0</DocSecurity>
  <ScaleCrop>0</ScaleCrop>
  <LinksUpToDate>0</LinksUpToDate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:creator>STK-L21</dc:creator>
  <dcterms:created xsi:type="dcterms:W3CDTF">2006-09-15T21:00:00Z</dcterms:created>
  <dcterms:modified xsi:type="dcterms:W3CDTF">2022-05-18T19:47:09Z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721f7562e4ab4550a618616005a8a9f4</vt:lpwstr>
  </property>
</Properties>
</file>